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ECAP\Procesos\Dirección de Planificación y Gestión Estratégica\Procesos\"/>
    </mc:Choice>
  </mc:AlternateContent>
  <xr:revisionPtr revIDLastSave="0" documentId="13_ncr:1_{2EF949C8-AB39-4C38-A70C-CB69259D95F7}" xr6:coauthVersionLast="47" xr6:coauthVersionMax="47" xr10:uidLastSave="{00000000-0000-0000-0000-000000000000}"/>
  <bookViews>
    <workbookView xWindow="-120" yWindow="-120" windowWidth="20730" windowHeight="11160" xr2:uid="{4DC07C97-6AF4-44B9-B924-9229A727BAC4}"/>
  </bookViews>
  <sheets>
    <sheet name="Program Gestión por Procesos" sheetId="1" r:id="rId1"/>
  </sheets>
  <definedNames>
    <definedName name="_xlnm._FilterDatabase" localSheetId="0" hidden="1">'Program Gestión por Procesos'!$A$6:$FM$101</definedName>
    <definedName name="_xlnm.Print_Area" localSheetId="0">'Program Gestión por Procesos'!$A$1:$R$100</definedName>
    <definedName name="_xlnm.Print_Titles" localSheetId="0">'Program Gestión por Procesos'!$2:$7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8" i="1"/>
  <c r="AT18" i="1"/>
  <c r="AT8" i="1"/>
  <c r="AT9" i="1"/>
  <c r="AT10" i="1"/>
  <c r="AT11" i="1"/>
  <c r="AT12" i="1"/>
  <c r="AT13" i="1"/>
  <c r="AT14" i="1"/>
  <c r="AT16" i="1"/>
  <c r="AT17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Q101" i="1" l="1"/>
  <c r="P1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88" authorId="0" shapeId="0" xr:uid="{E21C0589-7398-4B5A-A010-901CC6E4C20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Gestión de movilización de terrestre</t>
        </r>
      </text>
    </comment>
  </commentList>
</comments>
</file>

<file path=xl/sharedStrings.xml><?xml version="1.0" encoding="utf-8"?>
<sst xmlns="http://schemas.openxmlformats.org/spreadsheetml/2006/main" count="891" uniqueCount="327">
  <si>
    <t>Código</t>
  </si>
  <si>
    <t>Fecha:</t>
  </si>
  <si>
    <t>RESPONSABLE DE APLICACIÓN:</t>
  </si>
  <si>
    <t>Dirección de Planificación y Gestión Estratégica</t>
  </si>
  <si>
    <t>Versión:</t>
  </si>
  <si>
    <t>RESPONSABLE DEL MONITOREO:</t>
  </si>
  <si>
    <t>Equipo de Procesos</t>
  </si>
  <si>
    <t>TIPO DE PROCESO</t>
  </si>
  <si>
    <t>PROCESO</t>
  </si>
  <si>
    <t>SUBPROCESO</t>
  </si>
  <si>
    <t>CÓDIGO</t>
  </si>
  <si>
    <t>PRIORIDAD</t>
  </si>
  <si>
    <t>ESTADO</t>
  </si>
  <si>
    <t>PROCESOS GOBERNANTES
(PG)</t>
  </si>
  <si>
    <t>GEJ</t>
  </si>
  <si>
    <t>Gestión Ejecutiva</t>
  </si>
  <si>
    <t>01</t>
  </si>
  <si>
    <t>Direccionamiento Estratégico</t>
  </si>
  <si>
    <t>GEJ-PG-01-01</t>
  </si>
  <si>
    <t>02</t>
  </si>
  <si>
    <t>GEJ-PG-01-02</t>
  </si>
  <si>
    <t>03</t>
  </si>
  <si>
    <t>Rendición de Cuentas</t>
  </si>
  <si>
    <t>GEJ-PG-01-03</t>
  </si>
  <si>
    <t>PROCESOS SUSTANTIVOS 
(PS)</t>
  </si>
  <si>
    <t>GES</t>
  </si>
  <si>
    <t>Gestión de Estudios</t>
  </si>
  <si>
    <t>Gestión de Investigación y Análisis</t>
  </si>
  <si>
    <t xml:space="preserve"> Diseño de Estudios y Metodologías</t>
  </si>
  <si>
    <t>GES-PS-01-01</t>
  </si>
  <si>
    <t>Investigación de Necesidades de Capacitación y Certificación</t>
  </si>
  <si>
    <t>GES-PS-01-02</t>
  </si>
  <si>
    <t>Análisis de Costos de los Servicios Institucionales</t>
  </si>
  <si>
    <t>GES-PS-01-03</t>
  </si>
  <si>
    <t>Elaboración de Planes de Capacitación y Certificación</t>
  </si>
  <si>
    <t>GES-PS-01-04</t>
  </si>
  <si>
    <t>Gestión de Acuerdos y Convenios</t>
  </si>
  <si>
    <t>Negociación y Suscripción de Convenios y/o Acuerdos Nacionales e Internacionales</t>
  </si>
  <si>
    <t>GES-PS-02-01</t>
  </si>
  <si>
    <t>Seguimiento de la Ejecución y cierre de Convenios Nacionales e Internacionales</t>
  </si>
  <si>
    <t>GES-PS-02-02</t>
  </si>
  <si>
    <t>GDP</t>
  </si>
  <si>
    <t>Gestión de Diseño Pedagógico</t>
  </si>
  <si>
    <t>Gestión de Productos curriculares  y didácticos</t>
  </si>
  <si>
    <t>Elaboración de Diseños curriculares</t>
  </si>
  <si>
    <t>GDP-PS-01-01</t>
  </si>
  <si>
    <t>Elaboración de material didáctico</t>
  </si>
  <si>
    <t>GDP-PS-01-02</t>
  </si>
  <si>
    <t>Postulación y calificación a facilitadores</t>
  </si>
  <si>
    <t>GDP-PS-01-03</t>
  </si>
  <si>
    <t>Gestión de productos virtuales</t>
  </si>
  <si>
    <t>Implementación de cursos virtuales o de otra modalidad mediante el uso de las TIC</t>
  </si>
  <si>
    <t>GDP-PS-02-01</t>
  </si>
  <si>
    <t>GPP</t>
  </si>
  <si>
    <t>Gestión de Promoción de Servicios</t>
  </si>
  <si>
    <t xml:space="preserve">Gestión de prospección y promoción de servicios </t>
  </si>
  <si>
    <t>GPP-PS-01-01</t>
  </si>
  <si>
    <t xml:space="preserve">Coordinación de eventos y ferias </t>
  </si>
  <si>
    <t>GPP-PS-01-02</t>
  </si>
  <si>
    <t>Atención a inquietudes al ciudadano</t>
  </si>
  <si>
    <t>GPP-PS-01-03</t>
  </si>
  <si>
    <t>Programación de cursos</t>
  </si>
  <si>
    <t>GPP-PS-02-01</t>
  </si>
  <si>
    <t>Inscripción de participantes</t>
  </si>
  <si>
    <t>GPP-PS-02-02</t>
  </si>
  <si>
    <t>Ejecución de cursos presenciales</t>
  </si>
  <si>
    <t>GPP-PS-02-03</t>
  </si>
  <si>
    <t>04</t>
  </si>
  <si>
    <t>Ejecución de cursos virtuales</t>
  </si>
  <si>
    <t>GPP-PS-02-04</t>
  </si>
  <si>
    <t>INS01</t>
  </si>
  <si>
    <t>Instructivo Adquisición de materiales para cursos</t>
  </si>
  <si>
    <t>GPP-PS-02-INS01</t>
  </si>
  <si>
    <t>GEV</t>
  </si>
  <si>
    <t>Gestión Evaluación</t>
  </si>
  <si>
    <t>Gestión de Evaluación</t>
  </si>
  <si>
    <t>GEV-PS-01-01</t>
  </si>
  <si>
    <t>Evaluación de Procesos Formativos</t>
  </si>
  <si>
    <t>GEV-PS-01-02</t>
  </si>
  <si>
    <t>Gestión de Seguimiento</t>
  </si>
  <si>
    <t>GEV-PS-02-01</t>
  </si>
  <si>
    <t>GCP</t>
  </si>
  <si>
    <t>Gestión de Certificación de Personas</t>
  </si>
  <si>
    <t>GCP-PS-01-01</t>
  </si>
  <si>
    <t>Gestión de Examinadores</t>
  </si>
  <si>
    <t>GCP-PS-01-02</t>
  </si>
  <si>
    <t>GCP-PS-01-03</t>
  </si>
  <si>
    <t>PROCESOS ADJETIVOS 
(PA)</t>
  </si>
  <si>
    <t>GAJ</t>
  </si>
  <si>
    <t>Gestión de Asesoría Jurídica</t>
  </si>
  <si>
    <t>Desarrollo de la Normativa</t>
  </si>
  <si>
    <t>GAJ-PA-01-01</t>
  </si>
  <si>
    <t>Asesoría Legal Interna</t>
  </si>
  <si>
    <t>GAJ-PA-01-02</t>
  </si>
  <si>
    <t>Gestión de Patrocinio Judicial</t>
  </si>
  <si>
    <t>Representación, Patrocinio Judicial y Administrativo</t>
  </si>
  <si>
    <t>GAJ-PA-02-01</t>
  </si>
  <si>
    <t>GPG</t>
  </si>
  <si>
    <t>Gestión de Planificación y Gestión Estratégica</t>
  </si>
  <si>
    <t>Gestión de Planificación y seguimiento</t>
  </si>
  <si>
    <t>Gestión del Plan Anual Comprometido Institucional (PAC-PAT)</t>
  </si>
  <si>
    <t>GPG-PA-01-01</t>
  </si>
  <si>
    <t>GPG-PA-01-02</t>
  </si>
  <si>
    <t>Certificación, liquidación o ajuste a la PAPP</t>
  </si>
  <si>
    <t>GPG-PA-01-03</t>
  </si>
  <si>
    <t>Gestión de la planificación institucional (Cambio GPR)</t>
  </si>
  <si>
    <t>GPG-PA-01-04</t>
  </si>
  <si>
    <t>05</t>
  </si>
  <si>
    <t>Gestión de Proyectos de Inversión</t>
  </si>
  <si>
    <t>GPG-PA-01-05</t>
  </si>
  <si>
    <t>GPG-PA-03-01</t>
  </si>
  <si>
    <t>Gestión por procesos</t>
  </si>
  <si>
    <t>GPG-PA-02-01</t>
  </si>
  <si>
    <t xml:space="preserve">Gestión del Cambio y Cultura Organizativa </t>
  </si>
  <si>
    <t>Gestión del Cambio y Cultura Organizacional</t>
  </si>
  <si>
    <t>GTI</t>
  </si>
  <si>
    <t>Gestión de Tecnologías de la Información y Comunicación</t>
  </si>
  <si>
    <t>Gestión de Diseño e Implementación de Soluciones Informáticas</t>
  </si>
  <si>
    <t>Administración de Base de Datos</t>
  </si>
  <si>
    <t>GTI-PA-01-01</t>
  </si>
  <si>
    <t>Desarrollo de Software</t>
  </si>
  <si>
    <t>GTI-PA-01-02</t>
  </si>
  <si>
    <t>Gestión de Administración de Servicios, Componentes de TI y Soporte Técnico a Usuarios</t>
  </si>
  <si>
    <t>Administración Data Center</t>
  </si>
  <si>
    <t>GTI-PA-02-01</t>
  </si>
  <si>
    <t>Mantenimiento Preventivo</t>
  </si>
  <si>
    <t>GTI-PA-02-02</t>
  </si>
  <si>
    <t>Soporte y Mantenimiento Correctivo</t>
  </si>
  <si>
    <t>GTI-PA-02-03</t>
  </si>
  <si>
    <t>Gestión de Usuarios</t>
  </si>
  <si>
    <t>GTI-PA-02-04</t>
  </si>
  <si>
    <t>Gestión de Seguridad y Componentes de Servicios de TI</t>
  </si>
  <si>
    <t>Desarrollo, Difusión y Ejecución del Plan de Contingencia de TICs</t>
  </si>
  <si>
    <t>GTI-PA-03-01</t>
  </si>
  <si>
    <t>GTI-PA-03-INS01</t>
  </si>
  <si>
    <t>GCS</t>
  </si>
  <si>
    <t>Gestión de Comunicación Social</t>
  </si>
  <si>
    <t>Gestión de Comunicación Interna</t>
  </si>
  <si>
    <t>Gestión del Plan Estratégico de Comunicación</t>
  </si>
  <si>
    <t>GCS-PA-01-01</t>
  </si>
  <si>
    <t>Gestión de Publicidad y Marketing</t>
  </si>
  <si>
    <t>Elaboración de Diseños</t>
  </si>
  <si>
    <t>GCS-PA-02-01</t>
  </si>
  <si>
    <t>Generación de piezas audiovisuales</t>
  </si>
  <si>
    <t>GCS-PA-02-02</t>
  </si>
  <si>
    <t xml:space="preserve">Administración de Redes Sociales </t>
  </si>
  <si>
    <t>GCS-PA-02-03</t>
  </si>
  <si>
    <t xml:space="preserve">Actualización y Difusión de Información en la Página Web Institucional  </t>
  </si>
  <si>
    <t>GCS-PA-02-04</t>
  </si>
  <si>
    <t>Gestión de Relaciones Públicas y Comunicación Externa</t>
  </si>
  <si>
    <t>Convocatoria de Medios</t>
  </si>
  <si>
    <t>GCS-PA-03-01</t>
  </si>
  <si>
    <t>Gestión de Entrevistas</t>
  </si>
  <si>
    <t>GCS-PA-03-02</t>
  </si>
  <si>
    <t>HABILITANTES DE APOYO</t>
  </si>
  <si>
    <t>GTH</t>
  </si>
  <si>
    <t>Gestión de Administración de Talento Humano</t>
  </si>
  <si>
    <t>Gestión de Desarrollo Organizacional</t>
  </si>
  <si>
    <t>Elaboración y actualización de instrumentos internos para el desarrollo institucional</t>
  </si>
  <si>
    <t>GTH-PA-01-01</t>
  </si>
  <si>
    <t>Gestión de Manejo Técnico de Talento Humano</t>
  </si>
  <si>
    <t>Selección, Vinculación e Inducción</t>
  </si>
  <si>
    <t>GTH-PA-02-01</t>
  </si>
  <si>
    <t>Contratación Civil de Servicios para Facilitadores y Examinadores</t>
  </si>
  <si>
    <t>GTH-PA-02-02</t>
  </si>
  <si>
    <t>Planificación del Talento Humano</t>
  </si>
  <si>
    <t>GTH-PA-02-03</t>
  </si>
  <si>
    <t>Capacitación del Personal</t>
  </si>
  <si>
    <t>GTH-PA-02-04</t>
  </si>
  <si>
    <t>Evaluación de Desempeño</t>
  </si>
  <si>
    <t>GTH-PA-02-05</t>
  </si>
  <si>
    <t>Gestión de Administración de Talento Humano y Régimen Disciplinario</t>
  </si>
  <si>
    <t>Movimientos de Personal</t>
  </si>
  <si>
    <t>GTH-PA-03-01</t>
  </si>
  <si>
    <t>Gestión de permisos y control de asistencia</t>
  </si>
  <si>
    <t>GTH-PA-03-02</t>
  </si>
  <si>
    <t>Gestión de vacaciones</t>
  </si>
  <si>
    <t>GTH-PA-03-03</t>
  </si>
  <si>
    <t>Régimen Disciplinario</t>
  </si>
  <si>
    <t>GTH-PA-03-04</t>
  </si>
  <si>
    <t>Gestión de Remuneraciones y Nómina</t>
  </si>
  <si>
    <t>Distributivo de Personal y Nómina</t>
  </si>
  <si>
    <t>GTH-PA-04-01</t>
  </si>
  <si>
    <t>Desvinculación  y Liquidación de Haberes</t>
  </si>
  <si>
    <t>GTH-PA-04-02</t>
  </si>
  <si>
    <t>Gestión de Seguridad y Salud Ocupacional</t>
  </si>
  <si>
    <t>Gestión de Salud y Seguridad Ocupacional</t>
  </si>
  <si>
    <t>GTH-PA-05-02</t>
  </si>
  <si>
    <t>GFI</t>
  </si>
  <si>
    <t>Gestión Financiera</t>
  </si>
  <si>
    <t>Gestión de Presupuesto</t>
  </si>
  <si>
    <t>Ingreso de Proforma Presupuestaria</t>
  </si>
  <si>
    <t>GFI-PA-01-01</t>
  </si>
  <si>
    <t>Certificación Presupuestaria</t>
  </si>
  <si>
    <t>GFI-PA-01-02</t>
  </si>
  <si>
    <t>Modificaciones Presupuestarias</t>
  </si>
  <si>
    <t>GFI-PA-01-03</t>
  </si>
  <si>
    <t>Programación y Reprogramación Financiera</t>
  </si>
  <si>
    <t>GFI-PA-01-04</t>
  </si>
  <si>
    <t>Gestión de Contabilidad</t>
  </si>
  <si>
    <t>Gestión Tributaria</t>
  </si>
  <si>
    <t>GFI-PA-02-01</t>
  </si>
  <si>
    <t>Registro Contable de ajustes y reclasificaciones</t>
  </si>
  <si>
    <t>GFI-PA-02-02</t>
  </si>
  <si>
    <t>Gestión de Tesorería</t>
  </si>
  <si>
    <t>Recaudación y Control de Ingresos</t>
  </si>
  <si>
    <t>GFI-PA-03-01</t>
  </si>
  <si>
    <t>Conciliación Bancaria</t>
  </si>
  <si>
    <t>GFI-PA-03-02</t>
  </si>
  <si>
    <t>Administración de Pagos</t>
  </si>
  <si>
    <t>GFI-PA-03-03</t>
  </si>
  <si>
    <t>Devolución de derechos de curso</t>
  </si>
  <si>
    <t>GFI-PA-03-04</t>
  </si>
  <si>
    <t>Control y Custodia de Garantías</t>
  </si>
  <si>
    <t>GFI-PA-03-05</t>
  </si>
  <si>
    <t>GAD</t>
  </si>
  <si>
    <t>Gestión Administrativa</t>
  </si>
  <si>
    <t>Gestión de Servicios Institucionales</t>
  </si>
  <si>
    <t>Atención de requerimientos de servicio vehicular</t>
  </si>
  <si>
    <t>GAD-PA-01-01</t>
  </si>
  <si>
    <t>Gestión de Suministros</t>
  </si>
  <si>
    <t>GAD-PA-01-02</t>
  </si>
  <si>
    <t>Mantenimiento preventivo y correctivo de bienes de larga duración</t>
  </si>
  <si>
    <t>GAD-PA-01-03</t>
  </si>
  <si>
    <t>Fiscalización de Obras e Infraestructura</t>
  </si>
  <si>
    <t>GAD-PA-01-04</t>
  </si>
  <si>
    <t>Instructivo Impuestos prediales</t>
  </si>
  <si>
    <t>GAD-PA-01-INS01</t>
  </si>
  <si>
    <t>Gestión de Control de Bienes y Transportes</t>
  </si>
  <si>
    <t xml:space="preserve">Ingreso y Control de bienes </t>
  </si>
  <si>
    <t>GAD-PA-02-01</t>
  </si>
  <si>
    <t>Baja de bienes</t>
  </si>
  <si>
    <t>Elaboración de Estudio Técnico de Construcciones y/o adecuaciones</t>
  </si>
  <si>
    <t>GAD-PA-02-02</t>
  </si>
  <si>
    <t>Mantenimiento Preventivo y Correctivo del Parque Automotor</t>
  </si>
  <si>
    <t>GAD-PA-02-03</t>
  </si>
  <si>
    <t>Gestión de Adquisiciones</t>
  </si>
  <si>
    <t>Gestión del Plan Anual de Compras Públicas PAC</t>
  </si>
  <si>
    <t>GAD-PA-03-01</t>
  </si>
  <si>
    <t>Contratación Pública</t>
  </si>
  <si>
    <t>GAD-PA-03-02</t>
  </si>
  <si>
    <t>Ínfima Cuantía</t>
  </si>
  <si>
    <t>GAD-PA-03-03</t>
  </si>
  <si>
    <t>Gestión Documental y Archivo</t>
  </si>
  <si>
    <t>Gestión Documental</t>
  </si>
  <si>
    <t>GAD-PA-04-01</t>
  </si>
  <si>
    <t>Cod</t>
  </si>
  <si>
    <t>MACRO PROCESO</t>
  </si>
  <si>
    <t>#</t>
  </si>
  <si>
    <t>Gestión de Procesos, Servicios y Calidad</t>
  </si>
  <si>
    <t>06</t>
  </si>
  <si>
    <t>GPG-PA-01-06</t>
  </si>
  <si>
    <t>RESPONSABLE</t>
  </si>
  <si>
    <t>PORCENTAJE AVANCE</t>
  </si>
  <si>
    <t xml:space="preserve">Riesgo </t>
  </si>
  <si>
    <t xml:space="preserve">Nombre del Indicador </t>
  </si>
  <si>
    <t>Fórmula del Indicador</t>
  </si>
  <si>
    <t xml:space="preserve">Módulo </t>
  </si>
  <si>
    <t xml:space="preserve">Unidad de medida </t>
  </si>
  <si>
    <t xml:space="preserve">Línea Base
PEI </t>
  </si>
  <si>
    <t>Frecuencia</t>
  </si>
  <si>
    <t xml:space="preserve">Tipo de indicador </t>
  </si>
  <si>
    <t>Consta actualmente en GPR (si / no)</t>
  </si>
  <si>
    <t>ESTIMACIÓN DE EJECUCIÓN</t>
  </si>
  <si>
    <t>ALIENACIÓN GPR</t>
  </si>
  <si>
    <t>GESTIÓN PROCESOS</t>
  </si>
  <si>
    <r>
      <t>Instructivo</t>
    </r>
    <r>
      <rPr>
        <sz val="9"/>
        <rFont val="Calibri Light"/>
        <family val="2"/>
        <scheme val="major"/>
      </rPr>
      <t xml:space="preserve"> Gestión de Riesgos de TICs</t>
    </r>
  </si>
  <si>
    <t>Nivel GPR</t>
  </si>
  <si>
    <t xml:space="preserve">Objetivo Estrategico  </t>
  </si>
  <si>
    <t>Objetivo Operativo</t>
  </si>
  <si>
    <t>AVANCE %</t>
  </si>
  <si>
    <t>100%</t>
  </si>
  <si>
    <t>D. Ejecutiva</t>
  </si>
  <si>
    <t>D. Estudios</t>
  </si>
  <si>
    <t>D. Diseño pedagógico</t>
  </si>
  <si>
    <t>D. Certificación</t>
  </si>
  <si>
    <t>D. Jurídica</t>
  </si>
  <si>
    <t>D. Planificación</t>
  </si>
  <si>
    <t>D. TICS</t>
  </si>
  <si>
    <t>D. Comunicación</t>
  </si>
  <si>
    <t>D. TTHH</t>
  </si>
  <si>
    <t>D. Financiera</t>
  </si>
  <si>
    <t>D. Administrativa</t>
  </si>
  <si>
    <t>UNIDAD</t>
  </si>
  <si>
    <t>Cumplimiento enero</t>
  </si>
  <si>
    <t>Cumplimiento febrero</t>
  </si>
  <si>
    <t>Cumplimiento marzo</t>
  </si>
  <si>
    <t>Cumplimiento abril</t>
  </si>
  <si>
    <t>Cumplimiento mayo</t>
  </si>
  <si>
    <t>Cumplimiento junio</t>
  </si>
  <si>
    <t>Cumplimiento julio</t>
  </si>
  <si>
    <t>Cumplimiento agosto</t>
  </si>
  <si>
    <t>Cumplimiento septiembre</t>
  </si>
  <si>
    <t>Cumplimiento octubre</t>
  </si>
  <si>
    <t>Cumplimiento noviembre</t>
  </si>
  <si>
    <t>Cumplimiento diciembre</t>
  </si>
  <si>
    <t>SEGUIMIENTO A INDICADORES</t>
  </si>
  <si>
    <t>Cumplimeinto acumulado</t>
  </si>
  <si>
    <t>Cumple</t>
  </si>
  <si>
    <t>OBSERVACION</t>
  </si>
  <si>
    <t>Proceso</t>
  </si>
  <si>
    <t>Riesgo Operativo Si/No</t>
  </si>
  <si>
    <t>Meta del período</t>
  </si>
  <si>
    <t>OBJETIVO</t>
  </si>
  <si>
    <t>ALCANCE</t>
  </si>
  <si>
    <t xml:space="preserve">PROGRAMACIÓN ANUAL DE GESTIÓN POR PROCESOS  </t>
  </si>
  <si>
    <t>Gestión de la programación anual de la política pública (Levantamiento)</t>
  </si>
  <si>
    <t>GES-PS-01-05</t>
  </si>
  <si>
    <t>Ratificación o Modificación de Valores de los Servicios Institucionales</t>
  </si>
  <si>
    <t>GCP-PS-01-04</t>
  </si>
  <si>
    <t>Gestión de Concesión y Mantenimiento de la Certificación</t>
  </si>
  <si>
    <t>Gestión de Examinación de la Competencia</t>
  </si>
  <si>
    <t>Gestión de Calidad de Certificación de Personas</t>
  </si>
  <si>
    <t>Gestión de Capacitación y Promoción de Servicios</t>
  </si>
  <si>
    <t>D. Capacitación y Promoción de Servicios</t>
  </si>
  <si>
    <t>D. Evaluación Técnica de Servicios</t>
  </si>
  <si>
    <t>Gestión de Capacitación</t>
  </si>
  <si>
    <t>INS02</t>
  </si>
  <si>
    <t>Instructivo Cierre de Convenios Específico</t>
  </si>
  <si>
    <t>GES-PS-02-02-INS02</t>
  </si>
  <si>
    <t>Seguimiento a la aplicación de recomendaciones emitidas por la CGE al SECAP</t>
  </si>
  <si>
    <t>Reforma a la PAPP</t>
  </si>
  <si>
    <t xml:space="preserve">Seguimiento Técnico de Planes de Acción </t>
  </si>
  <si>
    <t>Evaluación de los Servicios</t>
  </si>
  <si>
    <t>GAD-PA-02-04</t>
  </si>
  <si>
    <t>GPG-PA-02-01-FOR02</t>
  </si>
  <si>
    <t>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</si>
</sst>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1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color theme="0"/>
      <name val="Calibri Light"/>
      <family val="2"/>
      <scheme val="major"/>
    </font>
    <font>
      <b/>
      <sz val="9"/>
      <color theme="1" tint="4.9989318521683403E-2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FF0000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9"/>
      <name val="Calibri Light"/>
      <family val="2"/>
      <scheme val="major"/>
    </font>
    <font>
      <u/>
      <sz val="9"/>
      <name val="Calibri Light"/>
      <family val="2"/>
      <scheme val="major"/>
    </font>
    <font>
      <u/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8321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44">
    <xf numFmtId="0" fontId="0" fillId="0" borderId="0" xfId="0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64" fontId="10" fillId="2" borderId="3" xfId="0" applyNumberFormat="1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left" vertical="center" wrapText="1" readingOrder="1"/>
    </xf>
    <xf numFmtId="164" fontId="6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6" fillId="2" borderId="3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49" fontId="13" fillId="0" borderId="3" xfId="0" applyNumberFormat="1" applyFont="1" applyBorder="1" applyAlignment="1">
      <alignment vertical="center" wrapText="1"/>
    </xf>
    <xf numFmtId="0" fontId="6" fillId="8" borderId="3" xfId="0" applyFont="1" applyFill="1" applyBorder="1" applyAlignment="1">
      <alignment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6" fillId="11" borderId="11" xfId="0" applyFont="1" applyFill="1" applyBorder="1" applyAlignment="1">
      <alignment vertical="center" wrapText="1"/>
    </xf>
    <xf numFmtId="49" fontId="6" fillId="0" borderId="7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16" fillId="4" borderId="17" xfId="0" applyFont="1" applyFill="1" applyBorder="1" applyAlignment="1">
      <alignment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17" fontId="6" fillId="2" borderId="11" xfId="0" applyNumberFormat="1" applyFont="1" applyFill="1" applyBorder="1" applyAlignment="1">
      <alignment vertical="center"/>
    </xf>
    <xf numFmtId="17" fontId="6" fillId="2" borderId="13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9" fontId="7" fillId="2" borderId="1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17" fontId="6" fillId="2" borderId="16" xfId="0" applyNumberFormat="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16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4" borderId="18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17" fontId="6" fillId="2" borderId="2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17" fontId="6" fillId="2" borderId="19" xfId="0" applyNumberFormat="1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17" fontId="6" fillId="2" borderId="23" xfId="0" applyNumberFormat="1" applyFont="1" applyFill="1" applyBorder="1" applyAlignment="1">
      <alignment vertical="center"/>
    </xf>
    <xf numFmtId="17" fontId="6" fillId="2" borderId="3" xfId="0" applyNumberFormat="1" applyFont="1" applyFill="1" applyBorder="1" applyAlignment="1">
      <alignment vertical="center"/>
    </xf>
    <xf numFmtId="17" fontId="6" fillId="2" borderId="17" xfId="0" applyNumberFormat="1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6" fillId="11" borderId="16" xfId="0" applyFont="1" applyFill="1" applyBorder="1" applyAlignment="1">
      <alignment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9" fontId="4" fillId="9" borderId="3" xfId="0" applyNumberFormat="1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9" fontId="7" fillId="2" borderId="16" xfId="0" applyNumberFormat="1" applyFont="1" applyFill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18"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ont>
        <b/>
        <i val="0"/>
        <sz val="8"/>
        <color theme="1"/>
        <name val="Calibri"/>
        <family val="2"/>
        <scheme val="minor"/>
      </font>
      <fill>
        <gradientFill degree="270">
          <stop position="0">
            <color theme="0"/>
          </stop>
          <stop position="1">
            <color theme="4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z val="8"/>
        <name val="Calibri Light"/>
        <family val="2"/>
        <scheme val="major"/>
      </font>
      <fill>
        <patternFill>
          <bgColor theme="0" tint="-0.24994659260841701"/>
        </patternFill>
      </fill>
    </dxf>
  </dxfs>
  <tableStyles count="1" defaultTableStyle="TableStyleMedium2" defaultPivotStyle="PivotStyleLight16">
    <tableStyle name="Estilo de segmentación de datos 1" pivot="0" table="0" count="5" xr9:uid="{199DEAAE-DAF8-46B4-83EB-021F50F6BA09}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3">
        <dxf>
          <font>
            <b val="0"/>
            <i val="0"/>
            <sz val="8"/>
            <color auto="1"/>
            <name val="Calibri"/>
            <family val="2"/>
            <scheme val="minor"/>
          </font>
          <fill>
            <patternFill>
              <bgColor theme="2" tint="-9.9948118533890809E-2"/>
            </patternFill>
          </fill>
        </dxf>
        <dxf>
          <font>
            <b/>
            <i val="0"/>
            <sz val="8"/>
            <color theme="0"/>
            <name val="Calibri"/>
            <family val="2"/>
            <scheme val="minor"/>
          </font>
          <fill>
            <patternFill>
              <fgColor theme="1" tint="0.34998626667073579"/>
              <bgColor theme="1" tint="0.14996795556505021"/>
            </patternFill>
          </fill>
          <border>
            <left style="thin">
              <color theme="2" tint="-0.24994659260841701"/>
            </left>
            <right style="thin">
              <color theme="2" tint="-0.24994659260841701"/>
            </right>
            <top style="thin">
              <color theme="2" tint="-0.24994659260841701"/>
            </top>
            <bottom style="thin">
              <color theme="2" tint="-0.24994659260841701"/>
            </bottom>
          </border>
        </dxf>
        <dxf>
          <font>
            <color theme="1"/>
          </font>
          <fill>
            <patternFill>
              <fgColor theme="0" tint="-0.14993743705557422"/>
              <bgColor theme="2" tint="-0.24994659260841701"/>
            </patternFill>
          </fill>
          <border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Estilo de segmentación de datos 1">
          <x14:slicerStyleElements>
            <x14:slicerStyleElement type="unselectedItemWithData" dxfId="2"/>
            <x14:slicerStyleElement type="selectedItemWithData" dxfId="1"/>
            <x14:slicerStyleElement type="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221717</xdr:colOff>
      <xdr:row>1</xdr:row>
      <xdr:rowOff>44824</xdr:rowOff>
    </xdr:from>
    <xdr:to>
      <xdr:col>4</xdr:col>
      <xdr:colOff>20170</xdr:colOff>
      <xdr:row>2</xdr:row>
      <xdr:rowOff>347381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2F2688-23C5-4518-905D-A453DE534BB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75" t="82051" r="56730" b="3134"/>
        <a:stretch/>
      </xdr:blipFill>
      <xdr:spPr bwMode="auto">
        <a:xfrm>
          <a:off x="326492" y="149599"/>
          <a:ext cx="2694053" cy="6835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B1A37-44D4-49F4-82BF-1DE94559F761}">
  <sheetPr>
    <pageSetUpPr fitToPage="1"/>
  </sheetPr>
  <dimension ref="A1:FM101"/>
  <sheetViews>
    <sheetView showGridLines="0" tabSelected="1" zoomScaleNormal="100" zoomScaleSheetLayoutView="70" zoomScalePageLayoutView="60" workbookViewId="0">
      <pane ySplit="7" topLeftCell="A8" activePane="bottomLeft" state="frozen"/>
      <selection pane="bottomLeft" activeCell="E7" sqref="E7"/>
    </sheetView>
  </sheetViews>
  <sheetFormatPr baseColWidth="10" defaultColWidth="11.42578125" defaultRowHeight="30" customHeight="1" x14ac:dyDescent="0.25"/>
  <cols>
    <col min="1" max="1" width="1.5703125" style="1" customWidth="1"/>
    <col min="2" max="2" width="14.28515625" style="33" customWidth="1"/>
    <col min="3" max="3" width="8.7109375" style="7" customWidth="1"/>
    <col min="4" max="4" width="20.42578125" style="7" customWidth="1"/>
    <col min="5" max="5" width="17.42578125" style="7" customWidth="1"/>
    <col min="6" max="6" width="5" style="5" customWidth="1"/>
    <col min="7" max="7" width="21.140625" style="34" customWidth="1"/>
    <col min="8" max="8" width="5.140625" style="5" customWidth="1"/>
    <col min="9" max="9" width="30.42578125" style="7" customWidth="1"/>
    <col min="10" max="10" width="18.5703125" style="5" customWidth="1"/>
    <col min="11" max="12" width="18.5703125" style="5" hidden="1" customWidth="1"/>
    <col min="13" max="13" width="18.5703125" style="5" customWidth="1"/>
    <col min="14" max="14" width="8.42578125" style="5" customWidth="1"/>
    <col min="15" max="15" width="13.7109375" style="1" customWidth="1"/>
    <col min="16" max="17" width="14.85546875" style="5" customWidth="1"/>
    <col min="18" max="18" width="24.5703125" style="6" customWidth="1"/>
    <col min="19" max="21" width="17.85546875" style="7" customWidth="1"/>
    <col min="22" max="22" width="11.42578125" style="7"/>
    <col min="23" max="24" width="19" style="7" customWidth="1"/>
    <col min="25" max="25" width="21.28515625" style="7" customWidth="1"/>
    <col min="26" max="26" width="25.5703125" style="7" customWidth="1"/>
    <col min="27" max="27" width="22.140625" style="7" customWidth="1"/>
    <col min="28" max="28" width="20.7109375" style="7" customWidth="1"/>
    <col min="29" max="31" width="11.42578125" style="7"/>
    <col min="32" max="32" width="20.5703125" style="7" customWidth="1"/>
    <col min="33" max="41" width="11.42578125" style="7"/>
    <col min="42" max="42" width="9.5703125" style="7" customWidth="1"/>
    <col min="43" max="45" width="11.42578125" style="7"/>
    <col min="46" max="46" width="14.42578125" style="7" customWidth="1"/>
    <col min="47" max="16384" width="11.42578125" style="7"/>
  </cols>
  <sheetData>
    <row r="1" spans="1:169" ht="8.4499999999999993" customHeight="1" x14ac:dyDescent="0.25">
      <c r="B1" s="2"/>
      <c r="C1" s="1"/>
      <c r="D1" s="1"/>
      <c r="E1" s="1"/>
      <c r="F1" s="3"/>
      <c r="G1" s="4"/>
      <c r="H1" s="3"/>
      <c r="I1" s="1"/>
      <c r="J1" s="3"/>
      <c r="K1" s="3"/>
      <c r="L1" s="3"/>
      <c r="M1" s="3"/>
      <c r="N1" s="3"/>
    </row>
    <row r="2" spans="1:169" ht="30" customHeight="1" x14ac:dyDescent="0.25">
      <c r="B2" s="135" t="s">
        <v>305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8" t="s">
        <v>0</v>
      </c>
      <c r="Q2" s="8"/>
      <c r="R2" s="112" t="s">
        <v>325</v>
      </c>
    </row>
    <row r="3" spans="1:169" ht="30" customHeight="1" x14ac:dyDescent="0.25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8" t="s">
        <v>1</v>
      </c>
      <c r="Q3" s="8"/>
      <c r="R3" s="112">
        <v>45175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</row>
    <row r="4" spans="1:169" ht="22.5" customHeight="1" x14ac:dyDescent="0.25">
      <c r="B4" s="139" t="s">
        <v>2</v>
      </c>
      <c r="C4" s="139"/>
      <c r="D4" s="139"/>
      <c r="E4" s="37"/>
      <c r="F4" s="140" t="s">
        <v>3</v>
      </c>
      <c r="G4" s="141"/>
      <c r="H4" s="141"/>
      <c r="I4" s="141"/>
      <c r="J4" s="141"/>
      <c r="K4" s="141"/>
      <c r="L4" s="141"/>
      <c r="M4" s="141"/>
      <c r="N4" s="141"/>
      <c r="O4" s="141"/>
      <c r="P4" s="10" t="s">
        <v>4</v>
      </c>
      <c r="Q4" s="10"/>
      <c r="R4" s="111" t="s">
        <v>326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</row>
    <row r="5" spans="1:169" ht="22.5" customHeight="1" x14ac:dyDescent="0.25">
      <c r="B5" s="139" t="s">
        <v>5</v>
      </c>
      <c r="C5" s="139"/>
      <c r="D5" s="139"/>
      <c r="E5" s="8"/>
      <c r="F5" s="142" t="s">
        <v>6</v>
      </c>
      <c r="G5" s="142"/>
      <c r="H5" s="142"/>
      <c r="I5" s="142"/>
      <c r="J5" s="142"/>
      <c r="K5" s="143"/>
      <c r="L5" s="143"/>
      <c r="M5" s="143"/>
      <c r="N5" s="143"/>
      <c r="O5" s="143"/>
      <c r="P5" s="143"/>
      <c r="Q5" s="143"/>
      <c r="R5" s="143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</row>
    <row r="6" spans="1:169" s="36" customFormat="1" ht="31.9" customHeight="1" x14ac:dyDescent="0.25">
      <c r="A6" s="35"/>
      <c r="B6" s="39" t="s">
        <v>265</v>
      </c>
      <c r="C6" s="39" t="s">
        <v>265</v>
      </c>
      <c r="D6" s="39" t="s">
        <v>265</v>
      </c>
      <c r="E6" s="39" t="s">
        <v>265</v>
      </c>
      <c r="F6" s="39" t="s">
        <v>265</v>
      </c>
      <c r="G6" s="39" t="s">
        <v>265</v>
      </c>
      <c r="H6" s="39" t="s">
        <v>265</v>
      </c>
      <c r="I6" s="39" t="s">
        <v>265</v>
      </c>
      <c r="J6" s="39" t="s">
        <v>265</v>
      </c>
      <c r="K6" s="39" t="s">
        <v>265</v>
      </c>
      <c r="L6" s="39" t="s">
        <v>265</v>
      </c>
      <c r="M6" s="53" t="s">
        <v>265</v>
      </c>
      <c r="N6" s="53" t="s">
        <v>265</v>
      </c>
      <c r="O6" s="53" t="s">
        <v>265</v>
      </c>
      <c r="P6" s="53" t="s">
        <v>265</v>
      </c>
      <c r="Q6" s="53"/>
      <c r="R6" s="53" t="s">
        <v>265</v>
      </c>
      <c r="S6" s="53" t="s">
        <v>264</v>
      </c>
      <c r="T6" s="53" t="s">
        <v>264</v>
      </c>
      <c r="U6" s="42" t="s">
        <v>264</v>
      </c>
      <c r="V6" s="53" t="s">
        <v>264</v>
      </c>
      <c r="W6" s="53" t="s">
        <v>264</v>
      </c>
      <c r="X6" s="53" t="s">
        <v>264</v>
      </c>
      <c r="Y6" s="42" t="s">
        <v>264</v>
      </c>
      <c r="Z6" s="39" t="s">
        <v>264</v>
      </c>
      <c r="AA6" s="39" t="s">
        <v>264</v>
      </c>
      <c r="AB6" s="39" t="s">
        <v>264</v>
      </c>
      <c r="AC6" s="39" t="s">
        <v>264</v>
      </c>
      <c r="AD6" s="39" t="s">
        <v>264</v>
      </c>
      <c r="AE6" s="39" t="s">
        <v>264</v>
      </c>
      <c r="AF6" s="39" t="s">
        <v>264</v>
      </c>
      <c r="AG6" s="132" t="s">
        <v>296</v>
      </c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4"/>
    </row>
    <row r="7" spans="1:169" ht="30.75" customHeight="1" x14ac:dyDescent="0.25">
      <c r="B7" s="11" t="s">
        <v>7</v>
      </c>
      <c r="C7" s="120" t="s">
        <v>246</v>
      </c>
      <c r="D7" s="121" t="s">
        <v>247</v>
      </c>
      <c r="E7" s="121" t="s">
        <v>283</v>
      </c>
      <c r="F7" s="121" t="s">
        <v>248</v>
      </c>
      <c r="G7" s="122" t="s">
        <v>8</v>
      </c>
      <c r="H7" s="121" t="s">
        <v>248</v>
      </c>
      <c r="I7" s="63" t="s">
        <v>9</v>
      </c>
      <c r="J7" s="63" t="s">
        <v>10</v>
      </c>
      <c r="K7" s="63" t="s">
        <v>303</v>
      </c>
      <c r="L7" s="63" t="s">
        <v>304</v>
      </c>
      <c r="M7" s="63" t="s">
        <v>252</v>
      </c>
      <c r="N7" s="123" t="s">
        <v>11</v>
      </c>
      <c r="O7" s="63" t="s">
        <v>12</v>
      </c>
      <c r="P7" s="63" t="s">
        <v>253</v>
      </c>
      <c r="Q7" s="63" t="s">
        <v>270</v>
      </c>
      <c r="R7" s="124" t="s">
        <v>263</v>
      </c>
      <c r="S7" s="125" t="s">
        <v>268</v>
      </c>
      <c r="T7" s="125" t="s">
        <v>269</v>
      </c>
      <c r="U7" s="125" t="s">
        <v>300</v>
      </c>
      <c r="V7" s="125" t="s">
        <v>267</v>
      </c>
      <c r="W7" s="125" t="s">
        <v>254</v>
      </c>
      <c r="X7" s="125" t="s">
        <v>301</v>
      </c>
      <c r="Y7" s="125" t="s">
        <v>255</v>
      </c>
      <c r="Z7" s="125" t="s">
        <v>256</v>
      </c>
      <c r="AA7" s="125" t="s">
        <v>257</v>
      </c>
      <c r="AB7" s="125" t="s">
        <v>258</v>
      </c>
      <c r="AC7" s="126" t="s">
        <v>259</v>
      </c>
      <c r="AD7" s="125" t="s">
        <v>260</v>
      </c>
      <c r="AE7" s="125" t="s">
        <v>261</v>
      </c>
      <c r="AF7" s="127" t="s">
        <v>262</v>
      </c>
      <c r="AG7" s="114" t="s">
        <v>302</v>
      </c>
      <c r="AH7" s="45" t="s">
        <v>284</v>
      </c>
      <c r="AI7" s="45" t="s">
        <v>285</v>
      </c>
      <c r="AJ7" s="45" t="s">
        <v>286</v>
      </c>
      <c r="AK7" s="45" t="s">
        <v>287</v>
      </c>
      <c r="AL7" s="45" t="s">
        <v>288</v>
      </c>
      <c r="AM7" s="45" t="s">
        <v>289</v>
      </c>
      <c r="AN7" s="45" t="s">
        <v>290</v>
      </c>
      <c r="AO7" s="45" t="s">
        <v>291</v>
      </c>
      <c r="AP7" s="45" t="s">
        <v>292</v>
      </c>
      <c r="AQ7" s="45" t="s">
        <v>293</v>
      </c>
      <c r="AR7" s="45" t="s">
        <v>294</v>
      </c>
      <c r="AS7" s="45" t="s">
        <v>295</v>
      </c>
      <c r="AT7" s="45" t="s">
        <v>297</v>
      </c>
      <c r="AU7" s="45" t="s">
        <v>298</v>
      </c>
      <c r="AV7" s="45" t="s">
        <v>299</v>
      </c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</row>
    <row r="8" spans="1:169" ht="36.75" customHeight="1" x14ac:dyDescent="0.25">
      <c r="B8" s="74" t="s">
        <v>13</v>
      </c>
      <c r="C8" s="73" t="s">
        <v>14</v>
      </c>
      <c r="D8" s="74" t="s">
        <v>15</v>
      </c>
      <c r="E8" s="74" t="s">
        <v>272</v>
      </c>
      <c r="F8" s="78" t="s">
        <v>16</v>
      </c>
      <c r="G8" s="76" t="s">
        <v>15</v>
      </c>
      <c r="H8" s="78" t="s">
        <v>16</v>
      </c>
      <c r="I8" s="74" t="s">
        <v>17</v>
      </c>
      <c r="J8" s="79" t="s">
        <v>18</v>
      </c>
      <c r="K8" s="115"/>
      <c r="L8" s="79"/>
      <c r="M8" s="79"/>
      <c r="N8" s="116">
        <v>3</v>
      </c>
      <c r="O8" s="96"/>
      <c r="P8" s="85"/>
      <c r="Q8" s="60">
        <f t="shared" ref="Q8:Q70" si="0">+IF(O8="Por actualizar",(0%),(IF(O8="Actualizado",(100%),(0%))))</f>
        <v>0</v>
      </c>
      <c r="R8" s="58"/>
      <c r="S8" s="117"/>
      <c r="T8" s="118"/>
      <c r="U8" s="118"/>
      <c r="V8" s="118"/>
      <c r="W8" s="119"/>
      <c r="X8" s="119"/>
      <c r="Y8" s="44"/>
      <c r="Z8" s="44"/>
      <c r="AA8" s="44"/>
      <c r="AB8" s="44"/>
      <c r="AC8" s="44"/>
      <c r="AD8" s="44"/>
      <c r="AE8" s="44"/>
      <c r="AF8" s="44"/>
      <c r="AG8" s="44" t="s">
        <v>271</v>
      </c>
      <c r="AH8" s="44"/>
      <c r="AI8" s="44"/>
      <c r="AJ8" s="44" t="s">
        <v>271</v>
      </c>
      <c r="AK8" s="44"/>
      <c r="AL8" s="44"/>
      <c r="AM8" s="44" t="s">
        <v>271</v>
      </c>
      <c r="AN8" s="44"/>
      <c r="AO8" s="44"/>
      <c r="AP8" s="44" t="s">
        <v>271</v>
      </c>
      <c r="AQ8" s="44"/>
      <c r="AR8" s="44"/>
      <c r="AS8" s="43"/>
      <c r="AT8" s="54" t="e">
        <f>+AVERAGE(AH8:AS8)</f>
        <v>#DIV/0!</v>
      </c>
      <c r="AU8" s="49"/>
      <c r="AV8" s="4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</row>
    <row r="9" spans="1:169" ht="36.75" customHeight="1" x14ac:dyDescent="0.25">
      <c r="B9" s="12" t="s">
        <v>13</v>
      </c>
      <c r="C9" s="13" t="s">
        <v>14</v>
      </c>
      <c r="D9" s="12" t="s">
        <v>15</v>
      </c>
      <c r="E9" s="12" t="s">
        <v>272</v>
      </c>
      <c r="F9" s="14" t="s">
        <v>16</v>
      </c>
      <c r="G9" s="15" t="s">
        <v>15</v>
      </c>
      <c r="H9" s="14" t="s">
        <v>19</v>
      </c>
      <c r="I9" s="12" t="s">
        <v>320</v>
      </c>
      <c r="J9" s="16" t="s">
        <v>20</v>
      </c>
      <c r="K9" s="64"/>
      <c r="L9" s="16"/>
      <c r="M9" s="16"/>
      <c r="N9" s="88">
        <v>3</v>
      </c>
      <c r="O9" s="83"/>
      <c r="P9" s="84"/>
      <c r="Q9" s="60">
        <f t="shared" si="0"/>
        <v>0</v>
      </c>
      <c r="R9" s="57"/>
      <c r="S9" s="52"/>
      <c r="T9" s="41"/>
      <c r="U9" s="41"/>
      <c r="V9" s="41"/>
      <c r="W9" s="40"/>
      <c r="X9" s="40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38"/>
      <c r="AT9" s="49">
        <f t="shared" ref="AT9:AT75" si="1">+SUM(AH9:AS9)</f>
        <v>0</v>
      </c>
      <c r="AU9" s="49"/>
      <c r="AV9" s="4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</row>
    <row r="10" spans="1:169" ht="36.75" customHeight="1" x14ac:dyDescent="0.25">
      <c r="B10" s="12" t="s">
        <v>13</v>
      </c>
      <c r="C10" s="13" t="s">
        <v>14</v>
      </c>
      <c r="D10" s="12" t="s">
        <v>15</v>
      </c>
      <c r="E10" s="12" t="s">
        <v>272</v>
      </c>
      <c r="F10" s="14" t="s">
        <v>16</v>
      </c>
      <c r="G10" s="15" t="s">
        <v>15</v>
      </c>
      <c r="H10" s="14" t="s">
        <v>21</v>
      </c>
      <c r="I10" s="12" t="s">
        <v>22</v>
      </c>
      <c r="J10" s="16" t="s">
        <v>23</v>
      </c>
      <c r="K10" s="64"/>
      <c r="L10" s="16"/>
      <c r="M10" s="16"/>
      <c r="N10" s="88">
        <v>3</v>
      </c>
      <c r="O10" s="83"/>
      <c r="P10" s="84"/>
      <c r="Q10" s="60">
        <f t="shared" si="0"/>
        <v>0</v>
      </c>
      <c r="R10" s="57"/>
      <c r="S10" s="52"/>
      <c r="T10" s="41"/>
      <c r="U10" s="41"/>
      <c r="V10" s="41"/>
      <c r="W10" s="40"/>
      <c r="X10" s="40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38"/>
      <c r="AT10" s="49">
        <f t="shared" si="1"/>
        <v>0</v>
      </c>
      <c r="AU10" s="49"/>
      <c r="AV10" s="4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</row>
    <row r="11" spans="1:169" ht="24" customHeight="1" x14ac:dyDescent="0.25">
      <c r="B11" s="12" t="s">
        <v>24</v>
      </c>
      <c r="C11" s="13" t="s">
        <v>25</v>
      </c>
      <c r="D11" s="18" t="s">
        <v>26</v>
      </c>
      <c r="E11" s="18" t="s">
        <v>273</v>
      </c>
      <c r="F11" s="19">
        <v>1</v>
      </c>
      <c r="G11" s="20" t="s">
        <v>27</v>
      </c>
      <c r="H11" s="19">
        <v>1</v>
      </c>
      <c r="I11" s="20" t="s">
        <v>28</v>
      </c>
      <c r="J11" s="16" t="s">
        <v>29</v>
      </c>
      <c r="K11" s="64"/>
      <c r="L11" s="16"/>
      <c r="M11" s="16"/>
      <c r="N11" s="88">
        <v>3</v>
      </c>
      <c r="O11" s="83"/>
      <c r="P11" s="85"/>
      <c r="Q11" s="60">
        <f t="shared" si="0"/>
        <v>0</v>
      </c>
      <c r="R11" s="58"/>
      <c r="S11" s="51"/>
      <c r="T11" s="41"/>
      <c r="U11" s="41"/>
      <c r="V11" s="41"/>
      <c r="W11" s="40"/>
      <c r="X11" s="40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38"/>
      <c r="AT11" s="49">
        <f t="shared" si="1"/>
        <v>0</v>
      </c>
      <c r="AU11" s="49"/>
      <c r="AV11" s="4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</row>
    <row r="12" spans="1:169" ht="36" x14ac:dyDescent="0.25">
      <c r="B12" s="12" t="s">
        <v>24</v>
      </c>
      <c r="C12" s="13" t="s">
        <v>25</v>
      </c>
      <c r="D12" s="18" t="s">
        <v>26</v>
      </c>
      <c r="E12" s="18" t="s">
        <v>273</v>
      </c>
      <c r="F12" s="19">
        <v>1</v>
      </c>
      <c r="G12" s="20" t="s">
        <v>27</v>
      </c>
      <c r="H12" s="19">
        <v>2</v>
      </c>
      <c r="I12" s="20" t="s">
        <v>30</v>
      </c>
      <c r="J12" s="16" t="s">
        <v>31</v>
      </c>
      <c r="K12" s="64"/>
      <c r="L12" s="16"/>
      <c r="M12" s="16"/>
      <c r="N12" s="88">
        <v>3</v>
      </c>
      <c r="O12" s="83"/>
      <c r="P12" s="84"/>
      <c r="Q12" s="60">
        <f t="shared" si="0"/>
        <v>0</v>
      </c>
      <c r="R12" s="57"/>
      <c r="S12" s="40"/>
      <c r="T12" s="44"/>
      <c r="U12" s="44"/>
      <c r="V12" s="44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38"/>
      <c r="AT12" s="49">
        <f t="shared" si="1"/>
        <v>0</v>
      </c>
      <c r="AU12" s="49"/>
      <c r="AV12" s="4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</row>
    <row r="13" spans="1:169" ht="36" x14ac:dyDescent="0.25">
      <c r="B13" s="12" t="s">
        <v>24</v>
      </c>
      <c r="C13" s="13" t="s">
        <v>25</v>
      </c>
      <c r="D13" s="18" t="s">
        <v>26</v>
      </c>
      <c r="E13" s="18" t="s">
        <v>273</v>
      </c>
      <c r="F13" s="19">
        <v>1</v>
      </c>
      <c r="G13" s="20" t="s">
        <v>27</v>
      </c>
      <c r="H13" s="19">
        <v>3</v>
      </c>
      <c r="I13" s="20" t="s">
        <v>32</v>
      </c>
      <c r="J13" s="17" t="s">
        <v>33</v>
      </c>
      <c r="K13" s="64"/>
      <c r="L13" s="16"/>
      <c r="M13" s="17"/>
      <c r="N13" s="131">
        <v>3</v>
      </c>
      <c r="O13" s="91"/>
      <c r="P13" s="86"/>
      <c r="Q13" s="60">
        <f t="shared" si="0"/>
        <v>0</v>
      </c>
      <c r="R13" s="57"/>
      <c r="S13" s="40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38"/>
      <c r="AT13" s="49">
        <f t="shared" si="1"/>
        <v>0</v>
      </c>
      <c r="AU13" s="49"/>
      <c r="AV13" s="4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</row>
    <row r="14" spans="1:169" ht="36" x14ac:dyDescent="0.25">
      <c r="B14" s="12" t="s">
        <v>24</v>
      </c>
      <c r="C14" s="13" t="s">
        <v>25</v>
      </c>
      <c r="D14" s="18" t="s">
        <v>26</v>
      </c>
      <c r="E14" s="18" t="s">
        <v>273</v>
      </c>
      <c r="F14" s="19">
        <v>1</v>
      </c>
      <c r="G14" s="20" t="s">
        <v>27</v>
      </c>
      <c r="H14" s="19">
        <v>4</v>
      </c>
      <c r="I14" s="20" t="s">
        <v>34</v>
      </c>
      <c r="J14" s="16" t="s">
        <v>35</v>
      </c>
      <c r="K14" s="64"/>
      <c r="L14" s="16"/>
      <c r="M14" s="16"/>
      <c r="N14" s="88">
        <v>1</v>
      </c>
      <c r="O14" s="83"/>
      <c r="P14" s="16"/>
      <c r="Q14" s="129">
        <f t="shared" si="0"/>
        <v>0</v>
      </c>
      <c r="R14" s="57"/>
      <c r="S14" s="40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38"/>
      <c r="AT14" s="49">
        <f t="shared" si="1"/>
        <v>0</v>
      </c>
      <c r="AU14" s="49"/>
      <c r="AV14" s="4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</row>
    <row r="15" spans="1:169" ht="36" x14ac:dyDescent="0.25">
      <c r="B15" s="12" t="s">
        <v>24</v>
      </c>
      <c r="C15" s="13" t="s">
        <v>25</v>
      </c>
      <c r="D15" s="18" t="s">
        <v>26</v>
      </c>
      <c r="E15" s="18" t="s">
        <v>273</v>
      </c>
      <c r="F15" s="19">
        <v>1</v>
      </c>
      <c r="G15" s="20" t="s">
        <v>27</v>
      </c>
      <c r="H15" s="19">
        <v>5</v>
      </c>
      <c r="I15" s="20" t="s">
        <v>308</v>
      </c>
      <c r="J15" s="16" t="s">
        <v>307</v>
      </c>
      <c r="K15" s="64"/>
      <c r="L15" s="16"/>
      <c r="M15" s="16"/>
      <c r="N15" s="88">
        <v>1</v>
      </c>
      <c r="O15" s="83"/>
      <c r="P15" s="16"/>
      <c r="Q15" s="129">
        <f t="shared" si="0"/>
        <v>0</v>
      </c>
      <c r="R15" s="57"/>
      <c r="S15" s="40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38"/>
      <c r="AT15" s="49"/>
      <c r="AU15" s="49"/>
      <c r="AV15" s="4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</row>
    <row r="16" spans="1:169" ht="36" x14ac:dyDescent="0.25">
      <c r="B16" s="12" t="s">
        <v>24</v>
      </c>
      <c r="C16" s="13" t="s">
        <v>25</v>
      </c>
      <c r="D16" s="18" t="s">
        <v>26</v>
      </c>
      <c r="E16" s="18" t="s">
        <v>273</v>
      </c>
      <c r="F16" s="19">
        <v>2</v>
      </c>
      <c r="G16" s="20" t="s">
        <v>36</v>
      </c>
      <c r="H16" s="19">
        <v>1</v>
      </c>
      <c r="I16" s="20" t="s">
        <v>37</v>
      </c>
      <c r="J16" s="16" t="s">
        <v>38</v>
      </c>
      <c r="K16" s="64"/>
      <c r="L16" s="16"/>
      <c r="M16" s="16"/>
      <c r="N16" s="88">
        <v>1</v>
      </c>
      <c r="O16" s="83"/>
      <c r="P16" s="16"/>
      <c r="Q16" s="129">
        <f t="shared" si="0"/>
        <v>0</v>
      </c>
      <c r="R16" s="57"/>
      <c r="S16" s="40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38"/>
      <c r="AT16" s="49">
        <f t="shared" si="1"/>
        <v>0</v>
      </c>
      <c r="AU16" s="49"/>
      <c r="AV16" s="4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</row>
    <row r="17" spans="2:169" ht="36" x14ac:dyDescent="0.25">
      <c r="B17" s="12" t="s">
        <v>24</v>
      </c>
      <c r="C17" s="13" t="s">
        <v>25</v>
      </c>
      <c r="D17" s="18" t="s">
        <v>26</v>
      </c>
      <c r="E17" s="18" t="s">
        <v>273</v>
      </c>
      <c r="F17" s="19">
        <v>2</v>
      </c>
      <c r="G17" s="20" t="s">
        <v>36</v>
      </c>
      <c r="H17" s="19">
        <v>2</v>
      </c>
      <c r="I17" s="20" t="s">
        <v>39</v>
      </c>
      <c r="J17" s="16" t="s">
        <v>40</v>
      </c>
      <c r="K17" s="64"/>
      <c r="L17" s="16"/>
      <c r="M17" s="16"/>
      <c r="N17" s="88">
        <v>1</v>
      </c>
      <c r="O17" s="83"/>
      <c r="P17" s="16"/>
      <c r="Q17" s="129">
        <f t="shared" si="0"/>
        <v>0</v>
      </c>
      <c r="R17" s="57"/>
      <c r="S17" s="40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38"/>
      <c r="AT17" s="49">
        <f t="shared" si="1"/>
        <v>0</v>
      </c>
      <c r="AU17" s="49"/>
      <c r="AV17" s="4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</row>
    <row r="18" spans="2:169" ht="36" x14ac:dyDescent="0.25">
      <c r="B18" s="12" t="s">
        <v>24</v>
      </c>
      <c r="C18" s="13" t="s">
        <v>25</v>
      </c>
      <c r="D18" s="18" t="s">
        <v>26</v>
      </c>
      <c r="E18" s="18" t="s">
        <v>273</v>
      </c>
      <c r="F18" s="19">
        <v>2</v>
      </c>
      <c r="G18" s="20" t="s">
        <v>36</v>
      </c>
      <c r="H18" s="19" t="s">
        <v>317</v>
      </c>
      <c r="I18" s="20" t="s">
        <v>318</v>
      </c>
      <c r="J18" s="16" t="s">
        <v>319</v>
      </c>
      <c r="K18" s="64"/>
      <c r="L18" s="16"/>
      <c r="M18" s="16"/>
      <c r="N18" s="88">
        <v>1</v>
      </c>
      <c r="O18" s="83"/>
      <c r="P18" s="16"/>
      <c r="Q18" s="129">
        <f t="shared" si="0"/>
        <v>0</v>
      </c>
      <c r="R18" s="57"/>
      <c r="S18" s="40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38"/>
      <c r="AT18" s="49">
        <f t="shared" ref="AT18" si="2">+SUM(AH18:AS18)</f>
        <v>0</v>
      </c>
      <c r="AU18" s="49"/>
      <c r="AV18" s="4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2:169" ht="22.9" customHeight="1" x14ac:dyDescent="0.25">
      <c r="B19" s="12" t="s">
        <v>24</v>
      </c>
      <c r="C19" s="13" t="s">
        <v>41</v>
      </c>
      <c r="D19" s="12" t="s">
        <v>42</v>
      </c>
      <c r="E19" s="12" t="s">
        <v>274</v>
      </c>
      <c r="F19" s="21">
        <v>1</v>
      </c>
      <c r="G19" s="15" t="s">
        <v>43</v>
      </c>
      <c r="H19" s="14" t="s">
        <v>16</v>
      </c>
      <c r="I19" s="22" t="s">
        <v>44</v>
      </c>
      <c r="J19" s="16" t="s">
        <v>45</v>
      </c>
      <c r="K19" s="64"/>
      <c r="L19" s="16"/>
      <c r="M19" s="16"/>
      <c r="N19" s="88">
        <v>1</v>
      </c>
      <c r="O19" s="83"/>
      <c r="P19" s="16"/>
      <c r="Q19" s="129">
        <f t="shared" si="0"/>
        <v>0</v>
      </c>
      <c r="R19" s="57"/>
      <c r="S19" s="40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38"/>
      <c r="AT19" s="49">
        <f t="shared" si="1"/>
        <v>0</v>
      </c>
      <c r="AU19" s="49"/>
      <c r="AV19" s="4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</row>
    <row r="20" spans="2:169" ht="22.9" customHeight="1" x14ac:dyDescent="0.25">
      <c r="B20" s="12" t="s">
        <v>24</v>
      </c>
      <c r="C20" s="13" t="s">
        <v>41</v>
      </c>
      <c r="D20" s="12" t="s">
        <v>42</v>
      </c>
      <c r="E20" s="12" t="s">
        <v>274</v>
      </c>
      <c r="F20" s="21">
        <v>1</v>
      </c>
      <c r="G20" s="15" t="s">
        <v>43</v>
      </c>
      <c r="H20" s="14" t="s">
        <v>19</v>
      </c>
      <c r="I20" s="22" t="s">
        <v>46</v>
      </c>
      <c r="J20" s="16" t="s">
        <v>47</v>
      </c>
      <c r="K20" s="64"/>
      <c r="L20" s="16"/>
      <c r="M20" s="16"/>
      <c r="N20" s="88">
        <v>1</v>
      </c>
      <c r="O20" s="83"/>
      <c r="P20" s="16"/>
      <c r="Q20" s="129">
        <f t="shared" si="0"/>
        <v>0</v>
      </c>
      <c r="R20" s="57"/>
      <c r="S20" s="40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38"/>
      <c r="AT20" s="49">
        <f t="shared" si="1"/>
        <v>0</v>
      </c>
      <c r="AU20" s="49"/>
      <c r="AV20" s="4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2:169" ht="36" x14ac:dyDescent="0.25">
      <c r="B21" s="12" t="s">
        <v>24</v>
      </c>
      <c r="C21" s="13" t="s">
        <v>41</v>
      </c>
      <c r="D21" s="12" t="s">
        <v>42</v>
      </c>
      <c r="E21" s="12" t="s">
        <v>274</v>
      </c>
      <c r="F21" s="21">
        <v>1</v>
      </c>
      <c r="G21" s="15" t="s">
        <v>43</v>
      </c>
      <c r="H21" s="14" t="s">
        <v>21</v>
      </c>
      <c r="I21" s="22" t="s">
        <v>48</v>
      </c>
      <c r="J21" s="16" t="s">
        <v>49</v>
      </c>
      <c r="K21" s="64"/>
      <c r="L21" s="16"/>
      <c r="M21" s="16"/>
      <c r="N21" s="88">
        <v>1</v>
      </c>
      <c r="O21" s="83"/>
      <c r="P21" s="16"/>
      <c r="Q21" s="129">
        <f t="shared" si="0"/>
        <v>0</v>
      </c>
      <c r="R21" s="57"/>
      <c r="S21" s="40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38"/>
      <c r="AT21" s="49">
        <f t="shared" si="1"/>
        <v>0</v>
      </c>
      <c r="AU21" s="49"/>
      <c r="AV21" s="4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</row>
    <row r="22" spans="2:169" ht="38.25" customHeight="1" x14ac:dyDescent="0.25">
      <c r="B22" s="12" t="s">
        <v>24</v>
      </c>
      <c r="C22" s="13" t="s">
        <v>41</v>
      </c>
      <c r="D22" s="12" t="s">
        <v>42</v>
      </c>
      <c r="E22" s="12" t="s">
        <v>274</v>
      </c>
      <c r="F22" s="21">
        <v>2</v>
      </c>
      <c r="G22" s="15" t="s">
        <v>50</v>
      </c>
      <c r="H22" s="14" t="s">
        <v>16</v>
      </c>
      <c r="I22" s="22" t="s">
        <v>51</v>
      </c>
      <c r="J22" s="79" t="s">
        <v>52</v>
      </c>
      <c r="K22" s="64"/>
      <c r="L22" s="16"/>
      <c r="M22" s="79"/>
      <c r="N22" s="116">
        <v>1</v>
      </c>
      <c r="O22" s="96"/>
      <c r="P22" s="130"/>
      <c r="Q22" s="60">
        <f t="shared" si="0"/>
        <v>0</v>
      </c>
      <c r="R22" s="57"/>
      <c r="S22" s="40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38"/>
      <c r="AT22" s="49">
        <f t="shared" si="1"/>
        <v>0</v>
      </c>
      <c r="AU22" s="49"/>
      <c r="AV22" s="4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</row>
    <row r="23" spans="2:169" ht="22.5" customHeight="1" x14ac:dyDescent="0.25">
      <c r="B23" s="12" t="s">
        <v>24</v>
      </c>
      <c r="C23" s="13" t="s">
        <v>53</v>
      </c>
      <c r="D23" s="12" t="s">
        <v>313</v>
      </c>
      <c r="E23" s="12" t="s">
        <v>314</v>
      </c>
      <c r="F23" s="21">
        <v>1</v>
      </c>
      <c r="G23" s="15" t="s">
        <v>54</v>
      </c>
      <c r="H23" s="14" t="s">
        <v>16</v>
      </c>
      <c r="I23" s="22" t="s">
        <v>55</v>
      </c>
      <c r="J23" s="16" t="s">
        <v>56</v>
      </c>
      <c r="K23" s="64"/>
      <c r="L23" s="16"/>
      <c r="M23" s="16"/>
      <c r="N23" s="82">
        <v>2</v>
      </c>
      <c r="O23" s="83"/>
      <c r="P23" s="84"/>
      <c r="Q23" s="60">
        <f t="shared" si="0"/>
        <v>0</v>
      </c>
      <c r="R23" s="57"/>
      <c r="S23" s="40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38"/>
      <c r="AT23" s="49">
        <f t="shared" si="1"/>
        <v>0</v>
      </c>
      <c r="AU23" s="49"/>
      <c r="AV23" s="4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</row>
    <row r="24" spans="2:169" ht="22.5" customHeight="1" x14ac:dyDescent="0.25">
      <c r="B24" s="12" t="s">
        <v>24</v>
      </c>
      <c r="C24" s="13" t="s">
        <v>53</v>
      </c>
      <c r="D24" s="12" t="s">
        <v>313</v>
      </c>
      <c r="E24" s="12" t="s">
        <v>314</v>
      </c>
      <c r="F24" s="21">
        <v>1</v>
      </c>
      <c r="G24" s="15" t="s">
        <v>54</v>
      </c>
      <c r="H24" s="14" t="s">
        <v>19</v>
      </c>
      <c r="I24" s="22" t="s">
        <v>57</v>
      </c>
      <c r="J24" s="16" t="s">
        <v>58</v>
      </c>
      <c r="K24" s="64"/>
      <c r="L24" s="16"/>
      <c r="M24" s="16"/>
      <c r="N24" s="82">
        <v>2</v>
      </c>
      <c r="O24" s="83"/>
      <c r="P24" s="84"/>
      <c r="Q24" s="60">
        <f t="shared" si="0"/>
        <v>0</v>
      </c>
      <c r="R24" s="57"/>
      <c r="S24" s="40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38"/>
      <c r="AT24" s="49">
        <f t="shared" si="1"/>
        <v>0</v>
      </c>
      <c r="AU24" s="49"/>
      <c r="AV24" s="4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</row>
    <row r="25" spans="2:169" ht="22.5" customHeight="1" x14ac:dyDescent="0.25">
      <c r="B25" s="12" t="s">
        <v>24</v>
      </c>
      <c r="C25" s="13" t="s">
        <v>53</v>
      </c>
      <c r="D25" s="12" t="s">
        <v>313</v>
      </c>
      <c r="E25" s="12" t="s">
        <v>314</v>
      </c>
      <c r="F25" s="21">
        <v>1</v>
      </c>
      <c r="G25" s="15" t="s">
        <v>54</v>
      </c>
      <c r="H25" s="14" t="s">
        <v>21</v>
      </c>
      <c r="I25" s="22" t="s">
        <v>59</v>
      </c>
      <c r="J25" s="16" t="s">
        <v>60</v>
      </c>
      <c r="K25" s="64"/>
      <c r="L25" s="16"/>
      <c r="M25" s="16"/>
      <c r="N25" s="82">
        <v>2</v>
      </c>
      <c r="O25" s="83"/>
      <c r="P25" s="84"/>
      <c r="Q25" s="60">
        <f t="shared" si="0"/>
        <v>0</v>
      </c>
      <c r="R25" s="57"/>
      <c r="S25" s="40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38"/>
      <c r="AT25" s="49">
        <f t="shared" si="1"/>
        <v>0</v>
      </c>
      <c r="AU25" s="49"/>
      <c r="AV25" s="4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</row>
    <row r="26" spans="2:169" ht="22.5" customHeight="1" x14ac:dyDescent="0.25">
      <c r="B26" s="12" t="s">
        <v>24</v>
      </c>
      <c r="C26" s="66" t="s">
        <v>53</v>
      </c>
      <c r="D26" s="12" t="s">
        <v>313</v>
      </c>
      <c r="E26" s="12" t="s">
        <v>314</v>
      </c>
      <c r="F26" s="67">
        <v>2</v>
      </c>
      <c r="G26" s="68" t="s">
        <v>316</v>
      </c>
      <c r="H26" s="69" t="s">
        <v>16</v>
      </c>
      <c r="I26" s="22" t="s">
        <v>61</v>
      </c>
      <c r="J26" s="16" t="s">
        <v>62</v>
      </c>
      <c r="K26" s="64"/>
      <c r="L26" s="16"/>
      <c r="M26" s="16"/>
      <c r="N26" s="82">
        <v>2</v>
      </c>
      <c r="O26" s="83"/>
      <c r="P26" s="86"/>
      <c r="Q26" s="60">
        <f t="shared" si="0"/>
        <v>0</v>
      </c>
      <c r="R26" s="57"/>
      <c r="S26" s="40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38"/>
      <c r="AT26" s="49">
        <f t="shared" si="1"/>
        <v>0</v>
      </c>
      <c r="AU26" s="49"/>
      <c r="AV26" s="4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</row>
    <row r="27" spans="2:169" ht="22.5" customHeight="1" x14ac:dyDescent="0.25">
      <c r="B27" s="12" t="s">
        <v>24</v>
      </c>
      <c r="C27" s="13" t="s">
        <v>53</v>
      </c>
      <c r="D27" s="12" t="s">
        <v>313</v>
      </c>
      <c r="E27" s="12" t="s">
        <v>314</v>
      </c>
      <c r="F27" s="21">
        <v>2</v>
      </c>
      <c r="G27" s="68" t="s">
        <v>316</v>
      </c>
      <c r="H27" s="14" t="s">
        <v>19</v>
      </c>
      <c r="I27" s="23" t="s">
        <v>63</v>
      </c>
      <c r="J27" s="16" t="s">
        <v>64</v>
      </c>
      <c r="K27" s="64"/>
      <c r="L27" s="16"/>
      <c r="M27" s="16"/>
      <c r="N27" s="82">
        <v>2</v>
      </c>
      <c r="O27" s="83"/>
      <c r="P27" s="87"/>
      <c r="Q27" s="60">
        <f t="shared" si="0"/>
        <v>0</v>
      </c>
      <c r="R27" s="65"/>
      <c r="S27" s="40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38"/>
      <c r="AT27" s="49">
        <f t="shared" si="1"/>
        <v>0</v>
      </c>
      <c r="AU27" s="49"/>
      <c r="AV27" s="4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</row>
    <row r="28" spans="2:169" ht="22.5" customHeight="1" x14ac:dyDescent="0.25">
      <c r="B28" s="12" t="s">
        <v>24</v>
      </c>
      <c r="C28" s="13" t="s">
        <v>53</v>
      </c>
      <c r="D28" s="12" t="s">
        <v>313</v>
      </c>
      <c r="E28" s="12" t="s">
        <v>314</v>
      </c>
      <c r="F28" s="21">
        <v>2</v>
      </c>
      <c r="G28" s="15" t="s">
        <v>316</v>
      </c>
      <c r="H28" s="14" t="s">
        <v>21</v>
      </c>
      <c r="I28" s="22" t="s">
        <v>65</v>
      </c>
      <c r="J28" s="16" t="s">
        <v>66</v>
      </c>
      <c r="K28" s="64"/>
      <c r="L28" s="16"/>
      <c r="M28" s="16"/>
      <c r="N28" s="82">
        <v>1</v>
      </c>
      <c r="O28" s="83"/>
      <c r="P28" s="87"/>
      <c r="Q28" s="60">
        <f t="shared" si="0"/>
        <v>0</v>
      </c>
      <c r="R28" s="65"/>
      <c r="S28" s="40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38"/>
      <c r="AT28" s="49">
        <f t="shared" si="1"/>
        <v>0</v>
      </c>
      <c r="AU28" s="49"/>
      <c r="AV28" s="4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</row>
    <row r="29" spans="2:169" ht="36" x14ac:dyDescent="0.25">
      <c r="B29" s="12" t="s">
        <v>24</v>
      </c>
      <c r="C29" s="13" t="s">
        <v>53</v>
      </c>
      <c r="D29" s="12" t="s">
        <v>313</v>
      </c>
      <c r="E29" s="113" t="s">
        <v>314</v>
      </c>
      <c r="F29" s="67">
        <v>2</v>
      </c>
      <c r="G29" s="15" t="s">
        <v>316</v>
      </c>
      <c r="H29" s="14" t="s">
        <v>67</v>
      </c>
      <c r="I29" s="22" t="s">
        <v>68</v>
      </c>
      <c r="J29" s="17" t="s">
        <v>69</v>
      </c>
      <c r="K29" s="64"/>
      <c r="L29" s="16"/>
      <c r="M29" s="17"/>
      <c r="N29" s="90">
        <v>1</v>
      </c>
      <c r="O29" s="91"/>
      <c r="P29" s="92"/>
      <c r="Q29" s="60">
        <f t="shared" si="0"/>
        <v>0</v>
      </c>
      <c r="R29" s="93"/>
      <c r="S29" s="40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38"/>
      <c r="AT29" s="49">
        <f t="shared" si="1"/>
        <v>0</v>
      </c>
      <c r="AU29" s="49"/>
      <c r="AV29" s="4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</row>
    <row r="30" spans="2:169" ht="36" x14ac:dyDescent="0.25">
      <c r="B30" s="12" t="s">
        <v>24</v>
      </c>
      <c r="C30" s="13" t="s">
        <v>53</v>
      </c>
      <c r="D30" s="12" t="s">
        <v>313</v>
      </c>
      <c r="E30" s="12" t="s">
        <v>314</v>
      </c>
      <c r="F30" s="21">
        <v>2</v>
      </c>
      <c r="G30" s="15" t="s">
        <v>316</v>
      </c>
      <c r="H30" s="14" t="s">
        <v>70</v>
      </c>
      <c r="I30" s="22" t="s">
        <v>71</v>
      </c>
      <c r="J30" s="16" t="s">
        <v>72</v>
      </c>
      <c r="K30" s="64"/>
      <c r="L30" s="16"/>
      <c r="M30" s="16"/>
      <c r="N30" s="82">
        <v>2</v>
      </c>
      <c r="O30" s="83"/>
      <c r="P30" s="83"/>
      <c r="Q30" s="60">
        <f t="shared" si="0"/>
        <v>0</v>
      </c>
      <c r="R30" s="106"/>
      <c r="S30" s="16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38"/>
      <c r="AT30" s="49">
        <f t="shared" si="1"/>
        <v>0</v>
      </c>
      <c r="AU30" s="49"/>
      <c r="AV30" s="4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</row>
    <row r="31" spans="2:169" ht="41.25" customHeight="1" x14ac:dyDescent="0.25">
      <c r="B31" s="12" t="s">
        <v>24</v>
      </c>
      <c r="C31" s="13" t="s">
        <v>73</v>
      </c>
      <c r="D31" s="12" t="s">
        <v>74</v>
      </c>
      <c r="E31" s="12" t="s">
        <v>315</v>
      </c>
      <c r="F31" s="21">
        <v>1</v>
      </c>
      <c r="G31" s="15" t="s">
        <v>75</v>
      </c>
      <c r="H31" s="21">
        <v>1</v>
      </c>
      <c r="I31" s="22" t="s">
        <v>323</v>
      </c>
      <c r="J31" s="16" t="s">
        <v>76</v>
      </c>
      <c r="K31" s="64"/>
      <c r="L31" s="16"/>
      <c r="M31" s="83"/>
      <c r="N31" s="82">
        <v>2</v>
      </c>
      <c r="O31" s="83"/>
      <c r="P31" s="83"/>
      <c r="Q31" s="60">
        <f t="shared" si="0"/>
        <v>0</v>
      </c>
      <c r="R31" s="106"/>
      <c r="S31" s="40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38"/>
      <c r="AT31" s="49">
        <f t="shared" si="1"/>
        <v>0</v>
      </c>
      <c r="AU31" s="49"/>
      <c r="AV31" s="4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</row>
    <row r="32" spans="2:169" ht="41.25" customHeight="1" x14ac:dyDescent="0.25">
      <c r="B32" s="12" t="s">
        <v>24</v>
      </c>
      <c r="C32" s="13" t="s">
        <v>73</v>
      </c>
      <c r="D32" s="12" t="s">
        <v>74</v>
      </c>
      <c r="E32" s="12" t="s">
        <v>315</v>
      </c>
      <c r="F32" s="21">
        <v>1</v>
      </c>
      <c r="G32" s="15" t="s">
        <v>75</v>
      </c>
      <c r="H32" s="21">
        <v>2</v>
      </c>
      <c r="I32" s="22" t="s">
        <v>77</v>
      </c>
      <c r="J32" s="16" t="s">
        <v>78</v>
      </c>
      <c r="K32" s="64"/>
      <c r="L32" s="16"/>
      <c r="M32" s="83"/>
      <c r="N32" s="82">
        <v>2</v>
      </c>
      <c r="O32" s="83"/>
      <c r="P32" s="83"/>
      <c r="Q32" s="60">
        <f t="shared" si="0"/>
        <v>0</v>
      </c>
      <c r="R32" s="106"/>
      <c r="S32" s="40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38"/>
      <c r="AT32" s="49">
        <f t="shared" si="1"/>
        <v>0</v>
      </c>
      <c r="AU32" s="49"/>
      <c r="AV32" s="4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</row>
    <row r="33" spans="2:169" ht="41.25" customHeight="1" x14ac:dyDescent="0.25">
      <c r="B33" s="12" t="s">
        <v>24</v>
      </c>
      <c r="C33" s="13" t="s">
        <v>73</v>
      </c>
      <c r="D33" s="12" t="s">
        <v>74</v>
      </c>
      <c r="E33" s="12" t="s">
        <v>315</v>
      </c>
      <c r="F33" s="21">
        <v>2</v>
      </c>
      <c r="G33" s="15" t="s">
        <v>79</v>
      </c>
      <c r="H33" s="14" t="s">
        <v>16</v>
      </c>
      <c r="I33" s="23" t="s">
        <v>322</v>
      </c>
      <c r="J33" s="16" t="s">
        <v>80</v>
      </c>
      <c r="K33" s="64"/>
      <c r="L33" s="16"/>
      <c r="M33" s="83"/>
      <c r="N33" s="82">
        <v>2</v>
      </c>
      <c r="O33" s="83"/>
      <c r="P33" s="83"/>
      <c r="Q33" s="60">
        <f t="shared" si="0"/>
        <v>0</v>
      </c>
      <c r="R33" s="106"/>
      <c r="S33" s="40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38"/>
      <c r="AT33" s="49">
        <f t="shared" si="1"/>
        <v>0</v>
      </c>
      <c r="AU33" s="49"/>
      <c r="AV33" s="4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</row>
    <row r="34" spans="2:169" s="1" customFormat="1" ht="39.75" customHeight="1" x14ac:dyDescent="0.25">
      <c r="B34" s="12" t="s">
        <v>24</v>
      </c>
      <c r="C34" s="26" t="s">
        <v>81</v>
      </c>
      <c r="D34" s="18" t="s">
        <v>82</v>
      </c>
      <c r="E34" s="18" t="s">
        <v>275</v>
      </c>
      <c r="F34" s="108">
        <v>1</v>
      </c>
      <c r="G34" s="109" t="s">
        <v>82</v>
      </c>
      <c r="H34" s="110" t="s">
        <v>16</v>
      </c>
      <c r="I34" s="23" t="s">
        <v>311</v>
      </c>
      <c r="J34" s="83" t="s">
        <v>83</v>
      </c>
      <c r="K34" s="89"/>
      <c r="L34" s="24"/>
      <c r="M34" s="83"/>
      <c r="N34" s="82">
        <v>2</v>
      </c>
      <c r="O34" s="83"/>
      <c r="P34" s="83"/>
      <c r="Q34" s="60">
        <f t="shared" si="0"/>
        <v>0</v>
      </c>
      <c r="R34" s="106"/>
      <c r="S34" s="40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38"/>
      <c r="AT34" s="49">
        <f t="shared" si="1"/>
        <v>0</v>
      </c>
      <c r="AU34" s="49"/>
      <c r="AV34" s="49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</row>
    <row r="35" spans="2:169" s="1" customFormat="1" ht="39.75" customHeight="1" x14ac:dyDescent="0.25">
      <c r="B35" s="12" t="s">
        <v>24</v>
      </c>
      <c r="C35" s="26" t="s">
        <v>81</v>
      </c>
      <c r="D35" s="18" t="s">
        <v>82</v>
      </c>
      <c r="E35" s="18" t="s">
        <v>275</v>
      </c>
      <c r="F35" s="108">
        <v>1</v>
      </c>
      <c r="G35" s="109" t="s">
        <v>82</v>
      </c>
      <c r="H35" s="110" t="s">
        <v>19</v>
      </c>
      <c r="I35" s="23" t="s">
        <v>310</v>
      </c>
      <c r="J35" s="83" t="s">
        <v>85</v>
      </c>
      <c r="K35" s="89"/>
      <c r="L35" s="24"/>
      <c r="M35" s="83"/>
      <c r="N35" s="82">
        <v>2</v>
      </c>
      <c r="O35" s="83"/>
      <c r="P35" s="83"/>
      <c r="Q35" s="60">
        <f t="shared" si="0"/>
        <v>0</v>
      </c>
      <c r="R35" s="106"/>
      <c r="S35" s="40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38"/>
      <c r="AT35" s="49">
        <f t="shared" si="1"/>
        <v>0</v>
      </c>
      <c r="AU35" s="49"/>
      <c r="AV35" s="49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</row>
    <row r="36" spans="2:169" s="1" customFormat="1" ht="39.75" customHeight="1" x14ac:dyDescent="0.25">
      <c r="B36" s="12" t="s">
        <v>24</v>
      </c>
      <c r="C36" s="26" t="s">
        <v>81</v>
      </c>
      <c r="D36" s="18" t="s">
        <v>82</v>
      </c>
      <c r="E36" s="18" t="s">
        <v>275</v>
      </c>
      <c r="F36" s="108">
        <v>1</v>
      </c>
      <c r="G36" s="109" t="s">
        <v>82</v>
      </c>
      <c r="H36" s="110" t="s">
        <v>21</v>
      </c>
      <c r="I36" s="23" t="s">
        <v>84</v>
      </c>
      <c r="J36" s="83" t="s">
        <v>86</v>
      </c>
      <c r="K36" s="89"/>
      <c r="L36" s="24"/>
      <c r="M36" s="83"/>
      <c r="N36" s="82">
        <v>2</v>
      </c>
      <c r="O36" s="83"/>
      <c r="P36" s="83"/>
      <c r="Q36" s="60">
        <f t="shared" si="0"/>
        <v>0</v>
      </c>
      <c r="R36" s="106"/>
      <c r="S36" s="40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38"/>
      <c r="AT36" s="49"/>
      <c r="AU36" s="49"/>
      <c r="AV36" s="49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</row>
    <row r="37" spans="2:169" s="1" customFormat="1" ht="39.75" customHeight="1" x14ac:dyDescent="0.25">
      <c r="B37" s="12" t="s">
        <v>24</v>
      </c>
      <c r="C37" s="26" t="s">
        <v>81</v>
      </c>
      <c r="D37" s="18" t="s">
        <v>82</v>
      </c>
      <c r="E37" s="18" t="s">
        <v>275</v>
      </c>
      <c r="F37" s="108">
        <v>1</v>
      </c>
      <c r="G37" s="109" t="s">
        <v>82</v>
      </c>
      <c r="H37" s="110" t="s">
        <v>67</v>
      </c>
      <c r="I37" s="23" t="s">
        <v>312</v>
      </c>
      <c r="J37" s="83" t="s">
        <v>309</v>
      </c>
      <c r="K37" s="89"/>
      <c r="L37" s="24"/>
      <c r="M37" s="83"/>
      <c r="N37" s="82">
        <v>2</v>
      </c>
      <c r="O37" s="83"/>
      <c r="P37" s="83"/>
      <c r="Q37" s="60">
        <f t="shared" si="0"/>
        <v>0</v>
      </c>
      <c r="R37" s="106"/>
      <c r="S37" s="40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38"/>
      <c r="AT37" s="49">
        <f t="shared" si="1"/>
        <v>0</v>
      </c>
      <c r="AU37" s="49"/>
      <c r="AV37" s="49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</row>
    <row r="38" spans="2:169" ht="24" customHeight="1" x14ac:dyDescent="0.25">
      <c r="B38" s="12" t="s">
        <v>87</v>
      </c>
      <c r="C38" s="26" t="s">
        <v>88</v>
      </c>
      <c r="D38" s="94" t="s">
        <v>89</v>
      </c>
      <c r="E38" s="94" t="s">
        <v>276</v>
      </c>
      <c r="F38" s="75">
        <v>1</v>
      </c>
      <c r="G38" s="15" t="s">
        <v>89</v>
      </c>
      <c r="H38" s="14" t="s">
        <v>16</v>
      </c>
      <c r="I38" s="12" t="s">
        <v>90</v>
      </c>
      <c r="J38" s="79" t="s">
        <v>91</v>
      </c>
      <c r="K38" s="64"/>
      <c r="L38" s="16"/>
      <c r="M38" s="79"/>
      <c r="N38" s="95">
        <v>2</v>
      </c>
      <c r="O38" s="96"/>
      <c r="P38" s="97"/>
      <c r="Q38" s="60">
        <f t="shared" si="0"/>
        <v>0</v>
      </c>
      <c r="R38" s="98"/>
      <c r="S38" s="40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38"/>
      <c r="AT38" s="49">
        <f t="shared" si="1"/>
        <v>0</v>
      </c>
      <c r="AU38" s="49"/>
      <c r="AV38" s="4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</row>
    <row r="39" spans="2:169" ht="24" customHeight="1" x14ac:dyDescent="0.25">
      <c r="B39" s="12" t="s">
        <v>87</v>
      </c>
      <c r="C39" s="26" t="s">
        <v>88</v>
      </c>
      <c r="D39" s="18" t="s">
        <v>89</v>
      </c>
      <c r="E39" s="18" t="s">
        <v>276</v>
      </c>
      <c r="F39" s="21">
        <v>1</v>
      </c>
      <c r="G39" s="15" t="s">
        <v>89</v>
      </c>
      <c r="H39" s="14" t="s">
        <v>19</v>
      </c>
      <c r="I39" s="12" t="s">
        <v>92</v>
      </c>
      <c r="J39" s="16" t="s">
        <v>93</v>
      </c>
      <c r="K39" s="64"/>
      <c r="L39" s="16"/>
      <c r="M39" s="16"/>
      <c r="N39" s="82">
        <v>2</v>
      </c>
      <c r="O39" s="83"/>
      <c r="P39" s="97"/>
      <c r="Q39" s="60">
        <f t="shared" si="0"/>
        <v>0</v>
      </c>
      <c r="R39" s="65"/>
      <c r="S39" s="40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38"/>
      <c r="AT39" s="49">
        <f t="shared" si="1"/>
        <v>0</v>
      </c>
      <c r="AU39" s="49"/>
      <c r="AV39" s="4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</row>
    <row r="40" spans="2:169" ht="24" customHeight="1" x14ac:dyDescent="0.25">
      <c r="B40" s="12" t="s">
        <v>87</v>
      </c>
      <c r="C40" s="26" t="s">
        <v>88</v>
      </c>
      <c r="D40" s="47" t="s">
        <v>89</v>
      </c>
      <c r="E40" s="47" t="s">
        <v>276</v>
      </c>
      <c r="F40" s="69" t="s">
        <v>19</v>
      </c>
      <c r="G40" s="15" t="s">
        <v>94</v>
      </c>
      <c r="H40" s="14" t="s">
        <v>16</v>
      </c>
      <c r="I40" s="27" t="s">
        <v>95</v>
      </c>
      <c r="J40" s="17" t="s">
        <v>96</v>
      </c>
      <c r="K40" s="64"/>
      <c r="L40" s="16"/>
      <c r="M40" s="17"/>
      <c r="N40" s="90">
        <v>2</v>
      </c>
      <c r="O40" s="91"/>
      <c r="P40" s="97"/>
      <c r="Q40" s="60">
        <f t="shared" si="0"/>
        <v>0</v>
      </c>
      <c r="R40" s="93"/>
      <c r="S40" s="40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38"/>
      <c r="AT40" s="49">
        <f t="shared" si="1"/>
        <v>0</v>
      </c>
      <c r="AU40" s="49"/>
      <c r="AV40" s="4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</row>
    <row r="41" spans="2:169" ht="43.5" customHeight="1" x14ac:dyDescent="0.25">
      <c r="B41" s="12" t="s">
        <v>87</v>
      </c>
      <c r="C41" s="13" t="s">
        <v>97</v>
      </c>
      <c r="D41" s="12" t="s">
        <v>98</v>
      </c>
      <c r="E41" s="12" t="s">
        <v>277</v>
      </c>
      <c r="F41" s="14" t="s">
        <v>16</v>
      </c>
      <c r="G41" s="15" t="s">
        <v>99</v>
      </c>
      <c r="H41" s="14" t="s">
        <v>16</v>
      </c>
      <c r="I41" s="28" t="s">
        <v>100</v>
      </c>
      <c r="J41" s="16" t="s">
        <v>101</v>
      </c>
      <c r="K41" s="64"/>
      <c r="L41" s="16"/>
      <c r="M41" s="83"/>
      <c r="N41" s="82">
        <v>1</v>
      </c>
      <c r="O41" s="83"/>
      <c r="P41" s="83"/>
      <c r="Q41" s="60">
        <f t="shared" si="0"/>
        <v>0</v>
      </c>
      <c r="R41" s="106"/>
      <c r="S41" s="40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38"/>
      <c r="AT41" s="49">
        <f t="shared" si="1"/>
        <v>0</v>
      </c>
      <c r="AU41" s="49"/>
      <c r="AV41" s="4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</row>
    <row r="42" spans="2:169" ht="36" x14ac:dyDescent="0.25">
      <c r="B42" s="12" t="s">
        <v>87</v>
      </c>
      <c r="C42" s="13" t="s">
        <v>97</v>
      </c>
      <c r="D42" s="12" t="s">
        <v>98</v>
      </c>
      <c r="E42" s="12" t="s">
        <v>277</v>
      </c>
      <c r="F42" s="14" t="s">
        <v>16</v>
      </c>
      <c r="G42" s="15" t="s">
        <v>99</v>
      </c>
      <c r="H42" s="14" t="s">
        <v>19</v>
      </c>
      <c r="I42" s="12" t="s">
        <v>306</v>
      </c>
      <c r="J42" s="16" t="s">
        <v>102</v>
      </c>
      <c r="K42" s="64"/>
      <c r="L42" s="16"/>
      <c r="M42" s="83"/>
      <c r="N42" s="82">
        <v>2</v>
      </c>
      <c r="O42" s="83"/>
      <c r="P42" s="83"/>
      <c r="Q42" s="60">
        <f t="shared" si="0"/>
        <v>0</v>
      </c>
      <c r="R42" s="106"/>
      <c r="S42" s="40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38"/>
      <c r="AT42" s="49">
        <f t="shared" si="1"/>
        <v>0</v>
      </c>
      <c r="AU42" s="49"/>
      <c r="AV42" s="4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</row>
    <row r="43" spans="2:169" ht="36" x14ac:dyDescent="0.25">
      <c r="B43" s="12" t="s">
        <v>87</v>
      </c>
      <c r="C43" s="13" t="s">
        <v>97</v>
      </c>
      <c r="D43" s="99" t="s">
        <v>98</v>
      </c>
      <c r="E43" s="99" t="s">
        <v>277</v>
      </c>
      <c r="F43" s="100" t="s">
        <v>16</v>
      </c>
      <c r="G43" s="101" t="s">
        <v>99</v>
      </c>
      <c r="H43" s="100" t="s">
        <v>21</v>
      </c>
      <c r="I43" s="99" t="s">
        <v>103</v>
      </c>
      <c r="J43" s="44" t="s">
        <v>104</v>
      </c>
      <c r="K43" s="62"/>
      <c r="L43" s="38"/>
      <c r="M43" s="16"/>
      <c r="N43" s="102">
        <v>1</v>
      </c>
      <c r="O43" s="103"/>
      <c r="P43" s="104"/>
      <c r="Q43" s="60">
        <f t="shared" si="0"/>
        <v>0</v>
      </c>
      <c r="R43" s="105"/>
      <c r="S43" s="40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38"/>
      <c r="AT43" s="49">
        <f t="shared" si="1"/>
        <v>0</v>
      </c>
      <c r="AU43" s="49"/>
      <c r="AV43" s="4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</row>
    <row r="44" spans="2:169" ht="36" x14ac:dyDescent="0.25">
      <c r="B44" s="12" t="s">
        <v>87</v>
      </c>
      <c r="C44" s="13" t="s">
        <v>97</v>
      </c>
      <c r="D44" s="12" t="s">
        <v>98</v>
      </c>
      <c r="E44" s="12" t="s">
        <v>277</v>
      </c>
      <c r="F44" s="14" t="s">
        <v>16</v>
      </c>
      <c r="G44" s="15" t="s">
        <v>99</v>
      </c>
      <c r="H44" s="14" t="s">
        <v>67</v>
      </c>
      <c r="I44" s="12" t="s">
        <v>321</v>
      </c>
      <c r="J44" s="16" t="s">
        <v>106</v>
      </c>
      <c r="K44" s="62"/>
      <c r="L44" s="38"/>
      <c r="M44" s="16"/>
      <c r="N44" s="82">
        <v>2</v>
      </c>
      <c r="O44" s="83"/>
      <c r="P44" s="83"/>
      <c r="Q44" s="60">
        <f t="shared" si="0"/>
        <v>0</v>
      </c>
      <c r="R44" s="106"/>
      <c r="S44" s="40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38"/>
      <c r="AT44" s="49">
        <f t="shared" si="1"/>
        <v>0</v>
      </c>
      <c r="AU44" s="49"/>
      <c r="AV44" s="4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</row>
    <row r="45" spans="2:169" ht="36" x14ac:dyDescent="0.25">
      <c r="B45" s="12" t="s">
        <v>87</v>
      </c>
      <c r="C45" s="13" t="s">
        <v>97</v>
      </c>
      <c r="D45" s="12" t="s">
        <v>98</v>
      </c>
      <c r="E45" s="12" t="s">
        <v>277</v>
      </c>
      <c r="F45" s="14" t="s">
        <v>16</v>
      </c>
      <c r="G45" s="15" t="s">
        <v>99</v>
      </c>
      <c r="H45" s="14" t="s">
        <v>107</v>
      </c>
      <c r="I45" s="23" t="s">
        <v>105</v>
      </c>
      <c r="J45" s="16" t="s">
        <v>109</v>
      </c>
      <c r="K45" s="38"/>
      <c r="L45" s="38"/>
      <c r="M45" s="83"/>
      <c r="N45" s="82">
        <v>2</v>
      </c>
      <c r="O45" s="83"/>
      <c r="P45" s="83"/>
      <c r="Q45" s="60">
        <f t="shared" si="0"/>
        <v>0</v>
      </c>
      <c r="R45" s="106"/>
      <c r="S45" s="40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38"/>
      <c r="AT45" s="49">
        <f t="shared" si="1"/>
        <v>0</v>
      </c>
      <c r="AU45" s="49"/>
      <c r="AV45" s="4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</row>
    <row r="46" spans="2:169" ht="36" x14ac:dyDescent="0.25">
      <c r="B46" s="12" t="s">
        <v>87</v>
      </c>
      <c r="C46" s="13" t="s">
        <v>97</v>
      </c>
      <c r="D46" s="12" t="s">
        <v>98</v>
      </c>
      <c r="E46" s="12" t="s">
        <v>277</v>
      </c>
      <c r="F46" s="78" t="s">
        <v>16</v>
      </c>
      <c r="G46" s="76" t="s">
        <v>99</v>
      </c>
      <c r="H46" s="78" t="s">
        <v>250</v>
      </c>
      <c r="I46" s="77" t="s">
        <v>108</v>
      </c>
      <c r="J46" s="79" t="s">
        <v>251</v>
      </c>
      <c r="K46" s="38"/>
      <c r="L46" s="38"/>
      <c r="M46" s="80"/>
      <c r="N46" s="81">
        <v>2</v>
      </c>
      <c r="O46" s="56"/>
      <c r="P46" s="83"/>
      <c r="Q46" s="60">
        <f t="shared" si="0"/>
        <v>0</v>
      </c>
      <c r="R46" s="58"/>
      <c r="S46" s="40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38"/>
      <c r="AT46" s="49">
        <f t="shared" si="1"/>
        <v>0</v>
      </c>
      <c r="AU46" s="49"/>
      <c r="AV46" s="4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</row>
    <row r="47" spans="2:169" ht="48.75" customHeight="1" x14ac:dyDescent="0.25">
      <c r="B47" s="12" t="s">
        <v>87</v>
      </c>
      <c r="C47" s="13" t="s">
        <v>97</v>
      </c>
      <c r="D47" s="12" t="s">
        <v>98</v>
      </c>
      <c r="E47" s="12" t="s">
        <v>277</v>
      </c>
      <c r="F47" s="69" t="s">
        <v>16</v>
      </c>
      <c r="G47" s="68" t="s">
        <v>249</v>
      </c>
      <c r="H47" s="69" t="s">
        <v>16</v>
      </c>
      <c r="I47" s="72" t="s">
        <v>111</v>
      </c>
      <c r="J47" s="17" t="s">
        <v>112</v>
      </c>
      <c r="K47" s="38"/>
      <c r="L47" s="38"/>
      <c r="M47" s="61"/>
      <c r="N47" s="70">
        <v>1</v>
      </c>
      <c r="O47" s="71"/>
      <c r="P47" s="71"/>
      <c r="Q47" s="60">
        <f t="shared" si="0"/>
        <v>0</v>
      </c>
      <c r="R47" s="57"/>
      <c r="S47" s="40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38"/>
      <c r="AT47" s="49">
        <f t="shared" si="1"/>
        <v>0</v>
      </c>
      <c r="AU47" s="49"/>
      <c r="AV47" s="4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</row>
    <row r="48" spans="2:169" ht="34.5" customHeight="1" x14ac:dyDescent="0.25">
      <c r="B48" s="12" t="s">
        <v>87</v>
      </c>
      <c r="C48" s="13" t="s">
        <v>97</v>
      </c>
      <c r="D48" s="12" t="s">
        <v>98</v>
      </c>
      <c r="E48" s="12" t="s">
        <v>277</v>
      </c>
      <c r="F48" s="14" t="s">
        <v>21</v>
      </c>
      <c r="G48" s="15" t="s">
        <v>113</v>
      </c>
      <c r="H48" s="14" t="s">
        <v>16</v>
      </c>
      <c r="I48" s="28" t="s">
        <v>114</v>
      </c>
      <c r="J48" s="16" t="s">
        <v>110</v>
      </c>
      <c r="K48" s="62"/>
      <c r="L48" s="38"/>
      <c r="M48" s="83"/>
      <c r="N48" s="82">
        <v>2</v>
      </c>
      <c r="O48" s="83"/>
      <c r="P48" s="87"/>
      <c r="Q48" s="60">
        <f t="shared" si="0"/>
        <v>0</v>
      </c>
      <c r="R48" s="65"/>
      <c r="S48" s="40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38"/>
      <c r="AT48" s="49">
        <f t="shared" si="1"/>
        <v>0</v>
      </c>
      <c r="AU48" s="49"/>
      <c r="AV48" s="4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</row>
    <row r="49" spans="2:169" ht="34.5" customHeight="1" x14ac:dyDescent="0.25">
      <c r="B49" s="12" t="s">
        <v>87</v>
      </c>
      <c r="C49" s="13" t="s">
        <v>115</v>
      </c>
      <c r="D49" s="12" t="s">
        <v>116</v>
      </c>
      <c r="E49" s="12" t="s">
        <v>278</v>
      </c>
      <c r="F49" s="14" t="s">
        <v>16</v>
      </c>
      <c r="G49" s="15" t="s">
        <v>117</v>
      </c>
      <c r="H49" s="14" t="s">
        <v>16</v>
      </c>
      <c r="I49" s="27" t="s">
        <v>118</v>
      </c>
      <c r="J49" s="16" t="s">
        <v>119</v>
      </c>
      <c r="K49" s="62"/>
      <c r="L49" s="38"/>
      <c r="M49" s="83"/>
      <c r="N49" s="82">
        <v>2</v>
      </c>
      <c r="O49" s="83"/>
      <c r="P49" s="87"/>
      <c r="Q49" s="60">
        <f t="shared" si="0"/>
        <v>0</v>
      </c>
      <c r="R49" s="65"/>
      <c r="S49" s="40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38"/>
      <c r="AT49" s="49">
        <f t="shared" si="1"/>
        <v>0</v>
      </c>
      <c r="AU49" s="49"/>
      <c r="AV49" s="4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</row>
    <row r="50" spans="2:169" ht="36" x14ac:dyDescent="0.25">
      <c r="B50" s="12" t="s">
        <v>87</v>
      </c>
      <c r="C50" s="13" t="s">
        <v>115</v>
      </c>
      <c r="D50" s="12" t="s">
        <v>116</v>
      </c>
      <c r="E50" s="12" t="s">
        <v>278</v>
      </c>
      <c r="F50" s="14" t="s">
        <v>16</v>
      </c>
      <c r="G50" s="15" t="s">
        <v>117</v>
      </c>
      <c r="H50" s="14" t="s">
        <v>19</v>
      </c>
      <c r="I50" s="27" t="s">
        <v>120</v>
      </c>
      <c r="J50" s="16" t="s">
        <v>121</v>
      </c>
      <c r="K50" s="62"/>
      <c r="L50" s="38"/>
      <c r="M50" s="83"/>
      <c r="N50" s="82">
        <v>2</v>
      </c>
      <c r="O50" s="83"/>
      <c r="P50" s="87"/>
      <c r="Q50" s="60">
        <f t="shared" si="0"/>
        <v>0</v>
      </c>
      <c r="R50" s="65"/>
      <c r="S50" s="40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38"/>
      <c r="AT50" s="49">
        <f t="shared" si="1"/>
        <v>0</v>
      </c>
      <c r="AU50" s="49"/>
      <c r="AV50" s="4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</row>
    <row r="51" spans="2:169" ht="48" customHeight="1" x14ac:dyDescent="0.25">
      <c r="B51" s="12" t="s">
        <v>87</v>
      </c>
      <c r="C51" s="13" t="s">
        <v>115</v>
      </c>
      <c r="D51" s="12" t="s">
        <v>116</v>
      </c>
      <c r="E51" s="12" t="s">
        <v>278</v>
      </c>
      <c r="F51" s="14" t="s">
        <v>19</v>
      </c>
      <c r="G51" s="15" t="s">
        <v>122</v>
      </c>
      <c r="H51" s="14" t="s">
        <v>16</v>
      </c>
      <c r="I51" s="27" t="s">
        <v>123</v>
      </c>
      <c r="J51" s="16" t="s">
        <v>124</v>
      </c>
      <c r="K51" s="62"/>
      <c r="L51" s="38"/>
      <c r="M51" s="83"/>
      <c r="N51" s="82">
        <v>2</v>
      </c>
      <c r="O51" s="83"/>
      <c r="P51" s="87"/>
      <c r="Q51" s="60">
        <f t="shared" si="0"/>
        <v>0</v>
      </c>
      <c r="R51" s="65"/>
      <c r="S51" s="40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38"/>
      <c r="AT51" s="49">
        <f t="shared" si="1"/>
        <v>0</v>
      </c>
      <c r="AU51" s="49"/>
      <c r="AV51" s="4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</row>
    <row r="52" spans="2:169" ht="48" x14ac:dyDescent="0.25">
      <c r="B52" s="12" t="s">
        <v>87</v>
      </c>
      <c r="C52" s="13" t="s">
        <v>115</v>
      </c>
      <c r="D52" s="12" t="s">
        <v>116</v>
      </c>
      <c r="E52" s="12" t="s">
        <v>278</v>
      </c>
      <c r="F52" s="14" t="s">
        <v>19</v>
      </c>
      <c r="G52" s="15" t="s">
        <v>122</v>
      </c>
      <c r="H52" s="14" t="s">
        <v>19</v>
      </c>
      <c r="I52" s="22" t="s">
        <v>125</v>
      </c>
      <c r="J52" s="16" t="s">
        <v>126</v>
      </c>
      <c r="K52" s="62"/>
      <c r="L52" s="38"/>
      <c r="M52" s="83"/>
      <c r="N52" s="82">
        <v>2</v>
      </c>
      <c r="O52" s="83"/>
      <c r="P52" s="87"/>
      <c r="Q52" s="60">
        <f t="shared" si="0"/>
        <v>0</v>
      </c>
      <c r="R52" s="65"/>
      <c r="S52" s="40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38"/>
      <c r="AT52" s="49">
        <f t="shared" si="1"/>
        <v>0</v>
      </c>
      <c r="AU52" s="49"/>
      <c r="AV52" s="4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</row>
    <row r="53" spans="2:169" ht="48" x14ac:dyDescent="0.25">
      <c r="B53" s="12" t="s">
        <v>87</v>
      </c>
      <c r="C53" s="73" t="s">
        <v>115</v>
      </c>
      <c r="D53" s="74" t="s">
        <v>116</v>
      </c>
      <c r="E53" s="74" t="s">
        <v>278</v>
      </c>
      <c r="F53" s="78" t="s">
        <v>19</v>
      </c>
      <c r="G53" s="76" t="s">
        <v>122</v>
      </c>
      <c r="H53" s="78" t="s">
        <v>21</v>
      </c>
      <c r="I53" s="77" t="s">
        <v>127</v>
      </c>
      <c r="J53" s="79" t="s">
        <v>128</v>
      </c>
      <c r="K53" s="38"/>
      <c r="L53" s="38"/>
      <c r="M53" s="80"/>
      <c r="N53" s="81">
        <v>2</v>
      </c>
      <c r="O53" s="56"/>
      <c r="P53" s="56"/>
      <c r="Q53" s="60">
        <f t="shared" si="0"/>
        <v>0</v>
      </c>
      <c r="R53" s="57"/>
      <c r="S53" s="40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38"/>
      <c r="AT53" s="49">
        <f t="shared" si="1"/>
        <v>0</v>
      </c>
      <c r="AU53" s="49"/>
      <c r="AV53" s="4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</row>
    <row r="54" spans="2:169" ht="48" x14ac:dyDescent="0.25">
      <c r="B54" s="12" t="s">
        <v>87</v>
      </c>
      <c r="C54" s="13" t="s">
        <v>115</v>
      </c>
      <c r="D54" s="12" t="s">
        <v>116</v>
      </c>
      <c r="E54" s="12" t="s">
        <v>278</v>
      </c>
      <c r="F54" s="14" t="s">
        <v>19</v>
      </c>
      <c r="G54" s="15" t="s">
        <v>122</v>
      </c>
      <c r="H54" s="14" t="s">
        <v>67</v>
      </c>
      <c r="I54" s="23" t="s">
        <v>129</v>
      </c>
      <c r="J54" s="16" t="s">
        <v>130</v>
      </c>
      <c r="K54" s="38"/>
      <c r="L54" s="38"/>
      <c r="M54" s="61"/>
      <c r="N54" s="59">
        <v>2</v>
      </c>
      <c r="O54" s="55"/>
      <c r="P54" s="55"/>
      <c r="Q54" s="60">
        <f t="shared" si="0"/>
        <v>0</v>
      </c>
      <c r="R54" s="57"/>
      <c r="S54" s="40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38"/>
      <c r="AT54" s="49">
        <f t="shared" si="1"/>
        <v>0</v>
      </c>
      <c r="AU54" s="49"/>
      <c r="AV54" s="4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</row>
    <row r="55" spans="2:169" ht="25.5" customHeight="1" x14ac:dyDescent="0.25">
      <c r="B55" s="12" t="s">
        <v>87</v>
      </c>
      <c r="C55" s="13" t="s">
        <v>115</v>
      </c>
      <c r="D55" s="12" t="s">
        <v>116</v>
      </c>
      <c r="E55" s="12" t="s">
        <v>278</v>
      </c>
      <c r="F55" s="14" t="s">
        <v>21</v>
      </c>
      <c r="G55" s="15" t="s">
        <v>131</v>
      </c>
      <c r="H55" s="14" t="s">
        <v>16</v>
      </c>
      <c r="I55" s="28" t="s">
        <v>132</v>
      </c>
      <c r="J55" s="16" t="s">
        <v>133</v>
      </c>
      <c r="K55" s="38"/>
      <c r="L55" s="38"/>
      <c r="M55" s="61"/>
      <c r="N55" s="59">
        <v>2</v>
      </c>
      <c r="O55" s="55"/>
      <c r="P55" s="55"/>
      <c r="Q55" s="60">
        <f t="shared" si="0"/>
        <v>0</v>
      </c>
      <c r="R55" s="57"/>
      <c r="S55" s="40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38"/>
      <c r="AT55" s="49">
        <f t="shared" si="1"/>
        <v>0</v>
      </c>
      <c r="AU55" s="49"/>
      <c r="AV55" s="4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</row>
    <row r="56" spans="2:169" ht="36" x14ac:dyDescent="0.25">
      <c r="B56" s="12" t="s">
        <v>87</v>
      </c>
      <c r="C56" s="13" t="s">
        <v>115</v>
      </c>
      <c r="D56" s="12" t="s">
        <v>116</v>
      </c>
      <c r="E56" s="12" t="s">
        <v>278</v>
      </c>
      <c r="F56" s="14" t="s">
        <v>21</v>
      </c>
      <c r="G56" s="15" t="s">
        <v>131</v>
      </c>
      <c r="H56" s="14" t="s">
        <v>70</v>
      </c>
      <c r="I56" s="29" t="s">
        <v>266</v>
      </c>
      <c r="J56" s="16" t="s">
        <v>134</v>
      </c>
      <c r="K56" s="38"/>
      <c r="L56" s="38"/>
      <c r="M56" s="61"/>
      <c r="N56" s="59">
        <v>2</v>
      </c>
      <c r="O56" s="55"/>
      <c r="P56" s="55"/>
      <c r="Q56" s="60">
        <f t="shared" si="0"/>
        <v>0</v>
      </c>
      <c r="R56" s="57"/>
      <c r="S56" s="40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38"/>
      <c r="AT56" s="49">
        <f t="shared" si="1"/>
        <v>0</v>
      </c>
      <c r="AU56" s="49"/>
      <c r="AV56" s="4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</row>
    <row r="57" spans="2:169" ht="46.5" customHeight="1" x14ac:dyDescent="0.25">
      <c r="B57" s="12" t="s">
        <v>87</v>
      </c>
      <c r="C57" s="13" t="s">
        <v>135</v>
      </c>
      <c r="D57" s="12" t="s">
        <v>136</v>
      </c>
      <c r="E57" s="12" t="s">
        <v>279</v>
      </c>
      <c r="F57" s="14" t="s">
        <v>16</v>
      </c>
      <c r="G57" s="15" t="s">
        <v>137</v>
      </c>
      <c r="H57" s="14" t="s">
        <v>16</v>
      </c>
      <c r="I57" s="28" t="s">
        <v>138</v>
      </c>
      <c r="J57" s="16" t="s">
        <v>139</v>
      </c>
      <c r="K57" s="38"/>
      <c r="L57" s="38"/>
      <c r="M57" s="61"/>
      <c r="N57" s="59">
        <v>2</v>
      </c>
      <c r="O57" s="55"/>
      <c r="P57" s="55"/>
      <c r="Q57" s="60">
        <f t="shared" si="0"/>
        <v>0</v>
      </c>
      <c r="R57" s="57"/>
      <c r="S57" s="40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38"/>
      <c r="AT57" s="49">
        <f t="shared" si="1"/>
        <v>0</v>
      </c>
      <c r="AU57" s="49"/>
      <c r="AV57" s="4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</row>
    <row r="58" spans="2:169" ht="36" x14ac:dyDescent="0.25">
      <c r="B58" s="12" t="s">
        <v>87</v>
      </c>
      <c r="C58" s="13" t="s">
        <v>135</v>
      </c>
      <c r="D58" s="12" t="s">
        <v>136</v>
      </c>
      <c r="E58" s="12" t="s">
        <v>279</v>
      </c>
      <c r="F58" s="14" t="s">
        <v>19</v>
      </c>
      <c r="G58" s="15" t="s">
        <v>140</v>
      </c>
      <c r="H58" s="14" t="s">
        <v>16</v>
      </c>
      <c r="I58" s="28" t="s">
        <v>141</v>
      </c>
      <c r="J58" s="16" t="s">
        <v>142</v>
      </c>
      <c r="K58" s="38"/>
      <c r="L58" s="38"/>
      <c r="M58" s="61"/>
      <c r="N58" s="59">
        <v>2</v>
      </c>
      <c r="O58" s="55"/>
      <c r="P58" s="55"/>
      <c r="Q58" s="60">
        <f t="shared" si="0"/>
        <v>0</v>
      </c>
      <c r="R58" s="57"/>
      <c r="S58" s="40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38"/>
      <c r="AT58" s="49">
        <f t="shared" si="1"/>
        <v>0</v>
      </c>
      <c r="AU58" s="49"/>
      <c r="AV58" s="4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</row>
    <row r="59" spans="2:169" ht="36" x14ac:dyDescent="0.25">
      <c r="B59" s="12" t="s">
        <v>87</v>
      </c>
      <c r="C59" s="13" t="s">
        <v>135</v>
      </c>
      <c r="D59" s="12" t="s">
        <v>136</v>
      </c>
      <c r="E59" s="12" t="s">
        <v>279</v>
      </c>
      <c r="F59" s="14" t="s">
        <v>19</v>
      </c>
      <c r="G59" s="15" t="s">
        <v>140</v>
      </c>
      <c r="H59" s="14" t="s">
        <v>19</v>
      </c>
      <c r="I59" s="28" t="s">
        <v>143</v>
      </c>
      <c r="J59" s="16" t="s">
        <v>144</v>
      </c>
      <c r="K59" s="38"/>
      <c r="L59" s="38"/>
      <c r="M59" s="61"/>
      <c r="N59" s="59">
        <v>2</v>
      </c>
      <c r="O59" s="55"/>
      <c r="P59" s="55"/>
      <c r="Q59" s="60">
        <f t="shared" si="0"/>
        <v>0</v>
      </c>
      <c r="R59" s="57"/>
      <c r="S59" s="40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38"/>
      <c r="AT59" s="49">
        <f t="shared" si="1"/>
        <v>0</v>
      </c>
      <c r="AU59" s="49"/>
      <c r="AV59" s="4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</row>
    <row r="60" spans="2:169" ht="36" x14ac:dyDescent="0.25">
      <c r="B60" s="12" t="s">
        <v>87</v>
      </c>
      <c r="C60" s="13" t="s">
        <v>135</v>
      </c>
      <c r="D60" s="12" t="s">
        <v>136</v>
      </c>
      <c r="E60" s="12" t="s">
        <v>279</v>
      </c>
      <c r="F60" s="14" t="s">
        <v>19</v>
      </c>
      <c r="G60" s="15" t="s">
        <v>140</v>
      </c>
      <c r="H60" s="14" t="s">
        <v>21</v>
      </c>
      <c r="I60" s="27" t="s">
        <v>145</v>
      </c>
      <c r="J60" s="16" t="s">
        <v>146</v>
      </c>
      <c r="K60" s="38"/>
      <c r="L60" s="38"/>
      <c r="M60" s="61"/>
      <c r="N60" s="59">
        <v>2</v>
      </c>
      <c r="O60" s="55"/>
      <c r="P60" s="55"/>
      <c r="Q60" s="60">
        <f t="shared" si="0"/>
        <v>0</v>
      </c>
      <c r="R60" s="57"/>
      <c r="S60" s="40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38"/>
      <c r="AT60" s="49">
        <f t="shared" si="1"/>
        <v>0</v>
      </c>
      <c r="AU60" s="49"/>
      <c r="AV60" s="4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</row>
    <row r="61" spans="2:169" ht="36" x14ac:dyDescent="0.25">
      <c r="B61" s="12" t="s">
        <v>87</v>
      </c>
      <c r="C61" s="13" t="s">
        <v>135</v>
      </c>
      <c r="D61" s="12" t="s">
        <v>136</v>
      </c>
      <c r="E61" s="12" t="s">
        <v>279</v>
      </c>
      <c r="F61" s="14" t="s">
        <v>19</v>
      </c>
      <c r="G61" s="15" t="s">
        <v>140</v>
      </c>
      <c r="H61" s="14" t="s">
        <v>67</v>
      </c>
      <c r="I61" s="30" t="s">
        <v>147</v>
      </c>
      <c r="J61" s="16" t="s">
        <v>148</v>
      </c>
      <c r="K61" s="38"/>
      <c r="L61" s="38"/>
      <c r="M61" s="61"/>
      <c r="N61" s="59">
        <v>2</v>
      </c>
      <c r="O61" s="55"/>
      <c r="P61" s="55"/>
      <c r="Q61" s="60">
        <f t="shared" si="0"/>
        <v>0</v>
      </c>
      <c r="R61" s="57"/>
      <c r="S61" s="40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38"/>
      <c r="AT61" s="49">
        <f t="shared" si="1"/>
        <v>0</v>
      </c>
      <c r="AU61" s="49"/>
      <c r="AV61" s="4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</row>
    <row r="62" spans="2:169" ht="23.25" customHeight="1" x14ac:dyDescent="0.25">
      <c r="B62" s="12" t="s">
        <v>87</v>
      </c>
      <c r="C62" s="13" t="s">
        <v>135</v>
      </c>
      <c r="D62" s="12" t="s">
        <v>136</v>
      </c>
      <c r="E62" s="12" t="s">
        <v>279</v>
      </c>
      <c r="F62" s="14" t="s">
        <v>21</v>
      </c>
      <c r="G62" s="15" t="s">
        <v>149</v>
      </c>
      <c r="H62" s="14" t="s">
        <v>16</v>
      </c>
      <c r="I62" s="27" t="s">
        <v>150</v>
      </c>
      <c r="J62" s="16" t="s">
        <v>151</v>
      </c>
      <c r="K62" s="38"/>
      <c r="L62" s="38"/>
      <c r="M62" s="61"/>
      <c r="N62" s="59">
        <v>2</v>
      </c>
      <c r="O62" s="55"/>
      <c r="P62" s="55"/>
      <c r="Q62" s="60">
        <f t="shared" si="0"/>
        <v>0</v>
      </c>
      <c r="R62" s="57"/>
      <c r="S62" s="40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38"/>
      <c r="AT62" s="49">
        <f t="shared" si="1"/>
        <v>0</v>
      </c>
      <c r="AU62" s="49"/>
      <c r="AV62" s="4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</row>
    <row r="63" spans="2:169" ht="23.25" customHeight="1" x14ac:dyDescent="0.25">
      <c r="B63" s="12" t="s">
        <v>87</v>
      </c>
      <c r="C63" s="13" t="s">
        <v>135</v>
      </c>
      <c r="D63" s="12" t="s">
        <v>136</v>
      </c>
      <c r="E63" s="12" t="s">
        <v>279</v>
      </c>
      <c r="F63" s="14" t="s">
        <v>21</v>
      </c>
      <c r="G63" s="15" t="s">
        <v>149</v>
      </c>
      <c r="H63" s="14" t="s">
        <v>19</v>
      </c>
      <c r="I63" s="22" t="s">
        <v>152</v>
      </c>
      <c r="J63" s="16" t="s">
        <v>153</v>
      </c>
      <c r="K63" s="38"/>
      <c r="L63" s="38"/>
      <c r="M63" s="61"/>
      <c r="N63" s="59">
        <v>2</v>
      </c>
      <c r="O63" s="55"/>
      <c r="P63" s="55"/>
      <c r="Q63" s="60">
        <f t="shared" si="0"/>
        <v>0</v>
      </c>
      <c r="R63" s="57"/>
      <c r="S63" s="40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38"/>
      <c r="AT63" s="49">
        <f t="shared" si="1"/>
        <v>0</v>
      </c>
      <c r="AU63" s="49"/>
      <c r="AV63" s="4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</row>
    <row r="64" spans="2:169" ht="38.25" customHeight="1" x14ac:dyDescent="0.25">
      <c r="B64" s="12" t="s">
        <v>154</v>
      </c>
      <c r="C64" s="13" t="s">
        <v>155</v>
      </c>
      <c r="D64" s="12" t="s">
        <v>156</v>
      </c>
      <c r="E64" s="12" t="s">
        <v>280</v>
      </c>
      <c r="F64" s="14" t="s">
        <v>16</v>
      </c>
      <c r="G64" s="15" t="s">
        <v>157</v>
      </c>
      <c r="H64" s="14" t="s">
        <v>16</v>
      </c>
      <c r="I64" s="12" t="s">
        <v>158</v>
      </c>
      <c r="J64" s="16" t="s">
        <v>159</v>
      </c>
      <c r="K64" s="38"/>
      <c r="L64" s="38"/>
      <c r="M64" s="61"/>
      <c r="N64" s="59">
        <v>3</v>
      </c>
      <c r="O64" s="55"/>
      <c r="P64" s="55"/>
      <c r="Q64" s="60">
        <f t="shared" si="0"/>
        <v>0</v>
      </c>
      <c r="R64" s="57"/>
      <c r="S64" s="40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38"/>
      <c r="AT64" s="49">
        <f t="shared" si="1"/>
        <v>0</v>
      </c>
      <c r="AU64" s="49"/>
      <c r="AV64" s="4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</row>
    <row r="65" spans="2:169" ht="38.25" customHeight="1" x14ac:dyDescent="0.25">
      <c r="B65" s="12" t="s">
        <v>154</v>
      </c>
      <c r="C65" s="13" t="s">
        <v>155</v>
      </c>
      <c r="D65" s="12" t="s">
        <v>156</v>
      </c>
      <c r="E65" s="12" t="s">
        <v>280</v>
      </c>
      <c r="F65" s="14" t="s">
        <v>19</v>
      </c>
      <c r="G65" s="15" t="s">
        <v>160</v>
      </c>
      <c r="H65" s="14" t="s">
        <v>16</v>
      </c>
      <c r="I65" s="12" t="s">
        <v>161</v>
      </c>
      <c r="J65" s="16" t="s">
        <v>162</v>
      </c>
      <c r="K65" s="38"/>
      <c r="L65" s="38"/>
      <c r="M65" s="61"/>
      <c r="N65" s="59">
        <v>1</v>
      </c>
      <c r="O65" s="55"/>
      <c r="P65" s="55"/>
      <c r="Q65" s="60">
        <f t="shared" si="0"/>
        <v>0</v>
      </c>
      <c r="R65" s="57"/>
      <c r="S65" s="40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38"/>
      <c r="AT65" s="49">
        <f t="shared" si="1"/>
        <v>0</v>
      </c>
      <c r="AU65" s="49"/>
      <c r="AV65" s="4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</row>
    <row r="66" spans="2:169" ht="24" x14ac:dyDescent="0.25">
      <c r="B66" s="12" t="s">
        <v>154</v>
      </c>
      <c r="C66" s="13" t="s">
        <v>155</v>
      </c>
      <c r="D66" s="12" t="s">
        <v>156</v>
      </c>
      <c r="E66" s="12" t="s">
        <v>280</v>
      </c>
      <c r="F66" s="14" t="s">
        <v>19</v>
      </c>
      <c r="G66" s="15" t="s">
        <v>160</v>
      </c>
      <c r="H66" s="14" t="s">
        <v>19</v>
      </c>
      <c r="I66" s="12" t="s">
        <v>163</v>
      </c>
      <c r="J66" s="16" t="s">
        <v>164</v>
      </c>
      <c r="K66" s="38"/>
      <c r="L66" s="38"/>
      <c r="M66" s="61"/>
      <c r="N66" s="59">
        <v>1</v>
      </c>
      <c r="O66" s="55"/>
      <c r="P66" s="55"/>
      <c r="Q66" s="60">
        <f t="shared" si="0"/>
        <v>0</v>
      </c>
      <c r="R66" s="57"/>
      <c r="S66" s="40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38"/>
      <c r="AT66" s="49">
        <f t="shared" si="1"/>
        <v>0</v>
      </c>
      <c r="AU66" s="49"/>
      <c r="AV66" s="4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</row>
    <row r="67" spans="2:169" ht="38.25" customHeight="1" x14ac:dyDescent="0.25">
      <c r="B67" s="12" t="s">
        <v>154</v>
      </c>
      <c r="C67" s="13" t="s">
        <v>155</v>
      </c>
      <c r="D67" s="12" t="s">
        <v>156</v>
      </c>
      <c r="E67" s="12" t="s">
        <v>280</v>
      </c>
      <c r="F67" s="14" t="s">
        <v>19</v>
      </c>
      <c r="G67" s="15" t="s">
        <v>160</v>
      </c>
      <c r="H67" s="14" t="s">
        <v>21</v>
      </c>
      <c r="I67" s="12" t="s">
        <v>165</v>
      </c>
      <c r="J67" s="16" t="s">
        <v>166</v>
      </c>
      <c r="K67" s="38"/>
      <c r="L67" s="38"/>
      <c r="M67" s="61"/>
      <c r="N67" s="59">
        <v>1</v>
      </c>
      <c r="O67" s="55"/>
      <c r="P67" s="55"/>
      <c r="Q67" s="60">
        <f t="shared" si="0"/>
        <v>0</v>
      </c>
      <c r="R67" s="57"/>
      <c r="S67" s="40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38"/>
      <c r="AT67" s="49">
        <f t="shared" si="1"/>
        <v>0</v>
      </c>
      <c r="AU67" s="49"/>
      <c r="AV67" s="4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</row>
    <row r="68" spans="2:169" ht="24" customHeight="1" x14ac:dyDescent="0.25">
      <c r="B68" s="12" t="s">
        <v>154</v>
      </c>
      <c r="C68" s="13" t="s">
        <v>155</v>
      </c>
      <c r="D68" s="12" t="s">
        <v>156</v>
      </c>
      <c r="E68" s="12" t="s">
        <v>280</v>
      </c>
      <c r="F68" s="14" t="s">
        <v>19</v>
      </c>
      <c r="G68" s="15" t="s">
        <v>160</v>
      </c>
      <c r="H68" s="14" t="s">
        <v>67</v>
      </c>
      <c r="I68" s="18" t="s">
        <v>167</v>
      </c>
      <c r="J68" s="16" t="s">
        <v>168</v>
      </c>
      <c r="K68" s="38"/>
      <c r="L68" s="38"/>
      <c r="M68" s="61"/>
      <c r="N68" s="59">
        <v>2</v>
      </c>
      <c r="O68" s="55"/>
      <c r="P68" s="55"/>
      <c r="Q68" s="60">
        <f t="shared" si="0"/>
        <v>0</v>
      </c>
      <c r="R68" s="57"/>
      <c r="S68" s="40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38"/>
      <c r="AT68" s="49">
        <f t="shared" si="1"/>
        <v>0</v>
      </c>
      <c r="AU68" s="49"/>
      <c r="AV68" s="4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</row>
    <row r="69" spans="2:169" ht="24" x14ac:dyDescent="0.25">
      <c r="B69" s="12" t="s">
        <v>154</v>
      </c>
      <c r="C69" s="13" t="s">
        <v>155</v>
      </c>
      <c r="D69" s="12" t="s">
        <v>156</v>
      </c>
      <c r="E69" s="12" t="s">
        <v>280</v>
      </c>
      <c r="F69" s="14" t="s">
        <v>19</v>
      </c>
      <c r="G69" s="15" t="s">
        <v>160</v>
      </c>
      <c r="H69" s="14" t="s">
        <v>107</v>
      </c>
      <c r="I69" s="18" t="s">
        <v>169</v>
      </c>
      <c r="J69" s="16" t="s">
        <v>170</v>
      </c>
      <c r="K69" s="38"/>
      <c r="L69" s="38"/>
      <c r="M69" s="61"/>
      <c r="N69" s="59">
        <v>1</v>
      </c>
      <c r="O69" s="55"/>
      <c r="P69" s="55"/>
      <c r="Q69" s="60">
        <f t="shared" si="0"/>
        <v>0</v>
      </c>
      <c r="R69" s="57"/>
      <c r="S69" s="40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38"/>
      <c r="AT69" s="49">
        <f t="shared" si="1"/>
        <v>0</v>
      </c>
      <c r="AU69" s="49"/>
      <c r="AV69" s="4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</row>
    <row r="70" spans="2:169" ht="36" customHeight="1" x14ac:dyDescent="0.25">
      <c r="B70" s="12" t="s">
        <v>154</v>
      </c>
      <c r="C70" s="13" t="s">
        <v>155</v>
      </c>
      <c r="D70" s="12" t="s">
        <v>156</v>
      </c>
      <c r="E70" s="12" t="s">
        <v>280</v>
      </c>
      <c r="F70" s="14" t="s">
        <v>21</v>
      </c>
      <c r="G70" s="15" t="s">
        <v>171</v>
      </c>
      <c r="H70" s="14" t="s">
        <v>16</v>
      </c>
      <c r="I70" s="18" t="s">
        <v>172</v>
      </c>
      <c r="J70" s="16" t="s">
        <v>173</v>
      </c>
      <c r="K70" s="38"/>
      <c r="L70" s="38"/>
      <c r="M70" s="61"/>
      <c r="N70" s="59">
        <v>1</v>
      </c>
      <c r="O70" s="55"/>
      <c r="P70" s="55"/>
      <c r="Q70" s="60">
        <f t="shared" si="0"/>
        <v>0</v>
      </c>
      <c r="R70" s="57"/>
      <c r="S70" s="40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38"/>
      <c r="AT70" s="49">
        <f t="shared" si="1"/>
        <v>0</v>
      </c>
      <c r="AU70" s="49"/>
      <c r="AV70" s="4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</row>
    <row r="71" spans="2:169" ht="36" x14ac:dyDescent="0.25">
      <c r="B71" s="12" t="s">
        <v>154</v>
      </c>
      <c r="C71" s="13" t="s">
        <v>155</v>
      </c>
      <c r="D71" s="12" t="s">
        <v>156</v>
      </c>
      <c r="E71" s="12" t="s">
        <v>280</v>
      </c>
      <c r="F71" s="14" t="s">
        <v>21</v>
      </c>
      <c r="G71" s="15" t="s">
        <v>171</v>
      </c>
      <c r="H71" s="14" t="s">
        <v>19</v>
      </c>
      <c r="I71" s="18" t="s">
        <v>174</v>
      </c>
      <c r="J71" s="16" t="s">
        <v>175</v>
      </c>
      <c r="K71" s="38"/>
      <c r="L71" s="38"/>
      <c r="M71" s="61"/>
      <c r="N71" s="59">
        <v>1</v>
      </c>
      <c r="O71" s="55"/>
      <c r="P71" s="55"/>
      <c r="Q71" s="60">
        <f t="shared" ref="Q71:Q100" si="3">+IF(O71="Por actualizar",(0%),(IF(O71="Actualizado",(100%),(0%))))</f>
        <v>0</v>
      </c>
      <c r="R71" s="57"/>
      <c r="S71" s="40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38"/>
      <c r="AT71" s="49">
        <f t="shared" si="1"/>
        <v>0</v>
      </c>
      <c r="AU71" s="49"/>
      <c r="AV71" s="4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</row>
    <row r="72" spans="2:169" ht="36" x14ac:dyDescent="0.25">
      <c r="B72" s="12" t="s">
        <v>154</v>
      </c>
      <c r="C72" s="13" t="s">
        <v>155</v>
      </c>
      <c r="D72" s="12" t="s">
        <v>156</v>
      </c>
      <c r="E72" s="12" t="s">
        <v>280</v>
      </c>
      <c r="F72" s="14" t="s">
        <v>21</v>
      </c>
      <c r="G72" s="15" t="s">
        <v>171</v>
      </c>
      <c r="H72" s="14" t="s">
        <v>21</v>
      </c>
      <c r="I72" s="18" t="s">
        <v>176</v>
      </c>
      <c r="J72" s="16" t="s">
        <v>177</v>
      </c>
      <c r="K72" s="38"/>
      <c r="L72" s="38"/>
      <c r="M72" s="61"/>
      <c r="N72" s="59">
        <v>1</v>
      </c>
      <c r="O72" s="55"/>
      <c r="P72" s="55"/>
      <c r="Q72" s="60">
        <f t="shared" si="3"/>
        <v>0</v>
      </c>
      <c r="R72" s="57"/>
      <c r="S72" s="40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38"/>
      <c r="AT72" s="49">
        <f t="shared" si="1"/>
        <v>0</v>
      </c>
      <c r="AU72" s="49"/>
      <c r="AV72" s="4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</row>
    <row r="73" spans="2:169" ht="36" x14ac:dyDescent="0.25">
      <c r="B73" s="12" t="s">
        <v>154</v>
      </c>
      <c r="C73" s="13" t="s">
        <v>155</v>
      </c>
      <c r="D73" s="12" t="s">
        <v>156</v>
      </c>
      <c r="E73" s="12" t="s">
        <v>280</v>
      </c>
      <c r="F73" s="14" t="s">
        <v>21</v>
      </c>
      <c r="G73" s="15" t="s">
        <v>171</v>
      </c>
      <c r="H73" s="14" t="s">
        <v>67</v>
      </c>
      <c r="I73" s="12" t="s">
        <v>178</v>
      </c>
      <c r="J73" s="16" t="s">
        <v>179</v>
      </c>
      <c r="K73" s="38"/>
      <c r="L73" s="38"/>
      <c r="M73" s="61"/>
      <c r="N73" s="59">
        <v>1</v>
      </c>
      <c r="O73" s="55"/>
      <c r="P73" s="55"/>
      <c r="Q73" s="60">
        <f t="shared" si="3"/>
        <v>0</v>
      </c>
      <c r="R73" s="57"/>
      <c r="S73" s="40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38"/>
      <c r="AT73" s="49">
        <f t="shared" si="1"/>
        <v>0</v>
      </c>
      <c r="AU73" s="49"/>
      <c r="AV73" s="4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</row>
    <row r="74" spans="2:169" ht="25.5" customHeight="1" x14ac:dyDescent="0.25">
      <c r="B74" s="12" t="s">
        <v>154</v>
      </c>
      <c r="C74" s="13" t="s">
        <v>155</v>
      </c>
      <c r="D74" s="12" t="s">
        <v>156</v>
      </c>
      <c r="E74" s="12" t="s">
        <v>280</v>
      </c>
      <c r="F74" s="14" t="s">
        <v>67</v>
      </c>
      <c r="G74" s="15" t="s">
        <v>180</v>
      </c>
      <c r="H74" s="14" t="s">
        <v>16</v>
      </c>
      <c r="I74" s="12" t="s">
        <v>181</v>
      </c>
      <c r="J74" s="16" t="s">
        <v>182</v>
      </c>
      <c r="K74" s="38"/>
      <c r="L74" s="38"/>
      <c r="M74" s="61"/>
      <c r="N74" s="59">
        <v>2</v>
      </c>
      <c r="O74" s="55"/>
      <c r="P74" s="55"/>
      <c r="Q74" s="60">
        <f t="shared" si="3"/>
        <v>0</v>
      </c>
      <c r="R74" s="57"/>
      <c r="S74" s="40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38"/>
      <c r="AT74" s="49">
        <f t="shared" si="1"/>
        <v>0</v>
      </c>
      <c r="AU74" s="49"/>
      <c r="AV74" s="4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</row>
    <row r="75" spans="2:169" ht="24" x14ac:dyDescent="0.25">
      <c r="B75" s="12" t="s">
        <v>154</v>
      </c>
      <c r="C75" s="13" t="s">
        <v>155</v>
      </c>
      <c r="D75" s="12" t="s">
        <v>156</v>
      </c>
      <c r="E75" s="12" t="s">
        <v>280</v>
      </c>
      <c r="F75" s="14" t="s">
        <v>67</v>
      </c>
      <c r="G75" s="15" t="s">
        <v>180</v>
      </c>
      <c r="H75" s="14" t="s">
        <v>19</v>
      </c>
      <c r="I75" s="12" t="s">
        <v>183</v>
      </c>
      <c r="J75" s="16" t="s">
        <v>184</v>
      </c>
      <c r="K75" s="38"/>
      <c r="L75" s="38"/>
      <c r="M75" s="61"/>
      <c r="N75" s="59">
        <v>2</v>
      </c>
      <c r="O75" s="55"/>
      <c r="P75" s="55"/>
      <c r="Q75" s="60">
        <f t="shared" si="3"/>
        <v>0</v>
      </c>
      <c r="R75" s="57"/>
      <c r="S75" s="40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38"/>
      <c r="AT75" s="49">
        <f t="shared" si="1"/>
        <v>0</v>
      </c>
      <c r="AU75" s="49"/>
      <c r="AV75" s="4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</row>
    <row r="76" spans="2:169" ht="24" x14ac:dyDescent="0.25">
      <c r="B76" s="12" t="s">
        <v>154</v>
      </c>
      <c r="C76" s="13" t="s">
        <v>155</v>
      </c>
      <c r="D76" s="12" t="s">
        <v>156</v>
      </c>
      <c r="E76" s="12" t="s">
        <v>280</v>
      </c>
      <c r="F76" s="14" t="s">
        <v>107</v>
      </c>
      <c r="G76" s="15" t="s">
        <v>185</v>
      </c>
      <c r="H76" s="14" t="s">
        <v>16</v>
      </c>
      <c r="I76" s="12" t="s">
        <v>186</v>
      </c>
      <c r="J76" s="16" t="s">
        <v>187</v>
      </c>
      <c r="K76" s="38"/>
      <c r="L76" s="38"/>
      <c r="M76" s="61"/>
      <c r="N76" s="59">
        <v>1</v>
      </c>
      <c r="O76" s="55"/>
      <c r="P76" s="55"/>
      <c r="Q76" s="60">
        <f t="shared" si="3"/>
        <v>0</v>
      </c>
      <c r="R76" s="57"/>
      <c r="S76" s="40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38"/>
      <c r="AT76" s="49">
        <f t="shared" ref="AT76:AT100" si="4">+SUM(AH76:AS76)</f>
        <v>0</v>
      </c>
      <c r="AU76" s="49"/>
      <c r="AV76" s="4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</row>
    <row r="77" spans="2:169" ht="22.15" customHeight="1" x14ac:dyDescent="0.25">
      <c r="B77" s="12" t="s">
        <v>154</v>
      </c>
      <c r="C77" s="13" t="s">
        <v>188</v>
      </c>
      <c r="D77" s="12" t="s">
        <v>189</v>
      </c>
      <c r="E77" s="12" t="s">
        <v>281</v>
      </c>
      <c r="F77" s="14" t="s">
        <v>16</v>
      </c>
      <c r="G77" s="15" t="s">
        <v>190</v>
      </c>
      <c r="H77" s="14" t="s">
        <v>16</v>
      </c>
      <c r="I77" s="12" t="s">
        <v>191</v>
      </c>
      <c r="J77" s="16" t="s">
        <v>192</v>
      </c>
      <c r="K77" s="38"/>
      <c r="L77" s="38"/>
      <c r="M77" s="61"/>
      <c r="N77" s="59">
        <v>2</v>
      </c>
      <c r="O77" s="55"/>
      <c r="P77" s="55"/>
      <c r="Q77" s="60">
        <f t="shared" si="3"/>
        <v>0</v>
      </c>
      <c r="R77" s="57"/>
      <c r="S77" s="40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38"/>
      <c r="AT77" s="49">
        <f t="shared" si="4"/>
        <v>0</v>
      </c>
      <c r="AU77" s="49"/>
      <c r="AV77" s="4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</row>
    <row r="78" spans="2:169" ht="22.15" customHeight="1" x14ac:dyDescent="0.25">
      <c r="B78" s="12" t="s">
        <v>154</v>
      </c>
      <c r="C78" s="13" t="s">
        <v>188</v>
      </c>
      <c r="D78" s="12" t="s">
        <v>189</v>
      </c>
      <c r="E78" s="12" t="s">
        <v>281</v>
      </c>
      <c r="F78" s="14" t="s">
        <v>16</v>
      </c>
      <c r="G78" s="15" t="s">
        <v>190</v>
      </c>
      <c r="H78" s="14" t="s">
        <v>19</v>
      </c>
      <c r="I78" s="12" t="s">
        <v>193</v>
      </c>
      <c r="J78" s="16" t="s">
        <v>194</v>
      </c>
      <c r="K78" s="38"/>
      <c r="L78" s="38"/>
      <c r="M78" s="61"/>
      <c r="N78" s="59">
        <v>1</v>
      </c>
      <c r="O78" s="55"/>
      <c r="P78" s="55"/>
      <c r="Q78" s="60">
        <f t="shared" si="3"/>
        <v>0</v>
      </c>
      <c r="R78" s="57"/>
      <c r="S78" s="40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38"/>
      <c r="AT78" s="49">
        <f t="shared" si="4"/>
        <v>0</v>
      </c>
      <c r="AU78" s="49"/>
      <c r="AV78" s="4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</row>
    <row r="79" spans="2:169" ht="22.15" customHeight="1" x14ac:dyDescent="0.25">
      <c r="B79" s="12" t="s">
        <v>154</v>
      </c>
      <c r="C79" s="13" t="s">
        <v>188</v>
      </c>
      <c r="D79" s="12" t="s">
        <v>189</v>
      </c>
      <c r="E79" s="12" t="s">
        <v>281</v>
      </c>
      <c r="F79" s="14" t="s">
        <v>16</v>
      </c>
      <c r="G79" s="15" t="s">
        <v>190</v>
      </c>
      <c r="H79" s="14" t="s">
        <v>21</v>
      </c>
      <c r="I79" s="12" t="s">
        <v>195</v>
      </c>
      <c r="J79" s="16" t="s">
        <v>196</v>
      </c>
      <c r="K79" s="38"/>
      <c r="L79" s="38"/>
      <c r="M79" s="61"/>
      <c r="N79" s="59">
        <v>2</v>
      </c>
      <c r="O79" s="55"/>
      <c r="P79" s="55"/>
      <c r="Q79" s="60">
        <f t="shared" si="3"/>
        <v>0</v>
      </c>
      <c r="R79" s="57"/>
      <c r="S79" s="40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38"/>
      <c r="AT79" s="49">
        <f t="shared" si="4"/>
        <v>0</v>
      </c>
      <c r="AU79" s="49"/>
      <c r="AV79" s="4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</row>
    <row r="80" spans="2:169" ht="32.25" customHeight="1" x14ac:dyDescent="0.25">
      <c r="B80" s="12" t="s">
        <v>154</v>
      </c>
      <c r="C80" s="13" t="s">
        <v>188</v>
      </c>
      <c r="D80" s="12" t="s">
        <v>189</v>
      </c>
      <c r="E80" s="12" t="s">
        <v>281</v>
      </c>
      <c r="F80" s="14" t="s">
        <v>16</v>
      </c>
      <c r="G80" s="15" t="s">
        <v>190</v>
      </c>
      <c r="H80" s="14" t="s">
        <v>67</v>
      </c>
      <c r="I80" s="12" t="s">
        <v>197</v>
      </c>
      <c r="J80" s="16" t="s">
        <v>198</v>
      </c>
      <c r="K80" s="38"/>
      <c r="L80" s="38"/>
      <c r="M80" s="61"/>
      <c r="N80" s="59">
        <v>2</v>
      </c>
      <c r="O80" s="55"/>
      <c r="P80" s="55"/>
      <c r="Q80" s="60">
        <f t="shared" si="3"/>
        <v>0</v>
      </c>
      <c r="R80" s="57"/>
      <c r="S80" s="40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38"/>
      <c r="AT80" s="49">
        <f t="shared" si="4"/>
        <v>0</v>
      </c>
      <c r="AU80" s="49"/>
      <c r="AV80" s="4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</row>
    <row r="81" spans="2:169" ht="22.15" customHeight="1" x14ac:dyDescent="0.25">
      <c r="B81" s="12" t="s">
        <v>154</v>
      </c>
      <c r="C81" s="13" t="s">
        <v>188</v>
      </c>
      <c r="D81" s="12" t="s">
        <v>189</v>
      </c>
      <c r="E81" s="12" t="s">
        <v>281</v>
      </c>
      <c r="F81" s="14" t="s">
        <v>19</v>
      </c>
      <c r="G81" s="15" t="s">
        <v>199</v>
      </c>
      <c r="H81" s="14" t="s">
        <v>16</v>
      </c>
      <c r="I81" s="12" t="s">
        <v>200</v>
      </c>
      <c r="J81" s="16" t="s">
        <v>201</v>
      </c>
      <c r="K81" s="38"/>
      <c r="L81" s="38"/>
      <c r="M81" s="61"/>
      <c r="N81" s="59">
        <v>2</v>
      </c>
      <c r="O81" s="55"/>
      <c r="P81" s="55"/>
      <c r="Q81" s="60">
        <f t="shared" si="3"/>
        <v>0</v>
      </c>
      <c r="R81" s="57"/>
      <c r="S81" s="40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38"/>
      <c r="AT81" s="49">
        <f t="shared" si="4"/>
        <v>0</v>
      </c>
      <c r="AU81" s="49"/>
      <c r="AV81" s="4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</row>
    <row r="82" spans="2:169" ht="30" customHeight="1" x14ac:dyDescent="0.25">
      <c r="B82" s="12" t="s">
        <v>154</v>
      </c>
      <c r="C82" s="13" t="s">
        <v>188</v>
      </c>
      <c r="D82" s="12" t="s">
        <v>189</v>
      </c>
      <c r="E82" s="12" t="s">
        <v>281</v>
      </c>
      <c r="F82" s="14" t="s">
        <v>19</v>
      </c>
      <c r="G82" s="15" t="s">
        <v>199</v>
      </c>
      <c r="H82" s="14" t="s">
        <v>19</v>
      </c>
      <c r="I82" s="18" t="s">
        <v>202</v>
      </c>
      <c r="J82" s="16" t="s">
        <v>203</v>
      </c>
      <c r="K82" s="38"/>
      <c r="L82" s="38"/>
      <c r="M82" s="61"/>
      <c r="N82" s="59">
        <v>2</v>
      </c>
      <c r="O82" s="55"/>
      <c r="P82" s="55"/>
      <c r="Q82" s="60">
        <f t="shared" si="3"/>
        <v>0</v>
      </c>
      <c r="R82" s="57"/>
      <c r="S82" s="40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38"/>
      <c r="AT82" s="49">
        <f t="shared" si="4"/>
        <v>0</v>
      </c>
      <c r="AU82" s="49"/>
      <c r="AV82" s="4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</row>
    <row r="83" spans="2:169" ht="22.15" customHeight="1" x14ac:dyDescent="0.25">
      <c r="B83" s="12" t="s">
        <v>154</v>
      </c>
      <c r="C83" s="13" t="s">
        <v>188</v>
      </c>
      <c r="D83" s="12" t="s">
        <v>189</v>
      </c>
      <c r="E83" s="12" t="s">
        <v>281</v>
      </c>
      <c r="F83" s="14" t="s">
        <v>21</v>
      </c>
      <c r="G83" s="15" t="s">
        <v>204</v>
      </c>
      <c r="H83" s="14" t="s">
        <v>16</v>
      </c>
      <c r="I83" s="18" t="s">
        <v>205</v>
      </c>
      <c r="J83" s="16" t="s">
        <v>206</v>
      </c>
      <c r="K83" s="38"/>
      <c r="L83" s="38"/>
      <c r="M83" s="61"/>
      <c r="N83" s="59">
        <v>3</v>
      </c>
      <c r="O83" s="55"/>
      <c r="P83" s="55"/>
      <c r="Q83" s="60">
        <f t="shared" si="3"/>
        <v>0</v>
      </c>
      <c r="R83" s="57"/>
      <c r="S83" s="40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38"/>
      <c r="AT83" s="49">
        <f t="shared" si="4"/>
        <v>0</v>
      </c>
      <c r="AU83" s="49"/>
      <c r="AV83" s="4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</row>
    <row r="84" spans="2:169" ht="22.15" customHeight="1" x14ac:dyDescent="0.25">
      <c r="B84" s="12" t="s">
        <v>154</v>
      </c>
      <c r="C84" s="13" t="s">
        <v>188</v>
      </c>
      <c r="D84" s="12" t="s">
        <v>189</v>
      </c>
      <c r="E84" s="12" t="s">
        <v>281</v>
      </c>
      <c r="F84" s="14" t="s">
        <v>21</v>
      </c>
      <c r="G84" s="15" t="s">
        <v>204</v>
      </c>
      <c r="H84" s="14" t="s">
        <v>19</v>
      </c>
      <c r="I84" s="18" t="s">
        <v>207</v>
      </c>
      <c r="J84" s="16" t="s">
        <v>208</v>
      </c>
      <c r="K84" s="38"/>
      <c r="L84" s="38"/>
      <c r="M84" s="61"/>
      <c r="N84" s="59">
        <v>3</v>
      </c>
      <c r="O84" s="55"/>
      <c r="P84" s="55"/>
      <c r="Q84" s="60">
        <f t="shared" si="3"/>
        <v>0</v>
      </c>
      <c r="R84" s="57"/>
      <c r="S84" s="40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38"/>
      <c r="AT84" s="49">
        <f t="shared" si="4"/>
        <v>0</v>
      </c>
      <c r="AU84" s="49"/>
      <c r="AV84" s="4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</row>
    <row r="85" spans="2:169" ht="22.15" customHeight="1" x14ac:dyDescent="0.25">
      <c r="B85" s="12" t="s">
        <v>154</v>
      </c>
      <c r="C85" s="13" t="s">
        <v>188</v>
      </c>
      <c r="D85" s="12" t="s">
        <v>189</v>
      </c>
      <c r="E85" s="12" t="s">
        <v>281</v>
      </c>
      <c r="F85" s="14" t="s">
        <v>21</v>
      </c>
      <c r="G85" s="15" t="s">
        <v>204</v>
      </c>
      <c r="H85" s="14" t="s">
        <v>21</v>
      </c>
      <c r="I85" s="18" t="s">
        <v>209</v>
      </c>
      <c r="J85" s="16" t="s">
        <v>210</v>
      </c>
      <c r="K85" s="38"/>
      <c r="L85" s="38"/>
      <c r="M85" s="61"/>
      <c r="N85" s="59">
        <v>2</v>
      </c>
      <c r="O85" s="55"/>
      <c r="P85" s="55"/>
      <c r="Q85" s="60">
        <f t="shared" si="3"/>
        <v>0</v>
      </c>
      <c r="R85" s="57"/>
      <c r="S85" s="40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38"/>
      <c r="AT85" s="49">
        <f t="shared" si="4"/>
        <v>0</v>
      </c>
      <c r="AU85" s="49"/>
      <c r="AV85" s="4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</row>
    <row r="86" spans="2:169" ht="22.15" customHeight="1" x14ac:dyDescent="0.25">
      <c r="B86" s="12" t="s">
        <v>154</v>
      </c>
      <c r="C86" s="13" t="s">
        <v>188</v>
      </c>
      <c r="D86" s="12" t="s">
        <v>189</v>
      </c>
      <c r="E86" s="12" t="s">
        <v>281</v>
      </c>
      <c r="F86" s="14" t="s">
        <v>21</v>
      </c>
      <c r="G86" s="15" t="s">
        <v>204</v>
      </c>
      <c r="H86" s="14" t="s">
        <v>67</v>
      </c>
      <c r="I86" s="18" t="s">
        <v>211</v>
      </c>
      <c r="J86" s="16" t="s">
        <v>212</v>
      </c>
      <c r="K86" s="38"/>
      <c r="L86" s="38"/>
      <c r="M86" s="61"/>
      <c r="N86" s="59">
        <v>3</v>
      </c>
      <c r="O86" s="55"/>
      <c r="P86" s="55"/>
      <c r="Q86" s="60">
        <f t="shared" si="3"/>
        <v>0</v>
      </c>
      <c r="R86" s="57"/>
      <c r="S86" s="40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38"/>
      <c r="AT86" s="49">
        <f t="shared" si="4"/>
        <v>0</v>
      </c>
      <c r="AU86" s="49"/>
      <c r="AV86" s="4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</row>
    <row r="87" spans="2:169" ht="22.15" customHeight="1" x14ac:dyDescent="0.25">
      <c r="B87" s="12" t="s">
        <v>154</v>
      </c>
      <c r="C87" s="13" t="s">
        <v>188</v>
      </c>
      <c r="D87" s="12" t="s">
        <v>189</v>
      </c>
      <c r="E87" s="12" t="s">
        <v>281</v>
      </c>
      <c r="F87" s="14" t="s">
        <v>21</v>
      </c>
      <c r="G87" s="15" t="s">
        <v>204</v>
      </c>
      <c r="H87" s="14" t="s">
        <v>107</v>
      </c>
      <c r="I87" s="18" t="s">
        <v>213</v>
      </c>
      <c r="J87" s="16" t="s">
        <v>214</v>
      </c>
      <c r="K87" s="38"/>
      <c r="L87" s="38"/>
      <c r="M87" s="61"/>
      <c r="N87" s="59">
        <v>3</v>
      </c>
      <c r="O87" s="55"/>
      <c r="P87" s="55"/>
      <c r="Q87" s="60">
        <f t="shared" si="3"/>
        <v>0</v>
      </c>
      <c r="R87" s="57"/>
      <c r="S87" s="40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38"/>
      <c r="AT87" s="49">
        <f t="shared" si="4"/>
        <v>0</v>
      </c>
      <c r="AU87" s="49"/>
      <c r="AV87" s="4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</row>
    <row r="88" spans="2:169" ht="27.75" customHeight="1" x14ac:dyDescent="0.25">
      <c r="B88" s="12" t="s">
        <v>154</v>
      </c>
      <c r="C88" s="13" t="s">
        <v>215</v>
      </c>
      <c r="D88" s="18" t="s">
        <v>216</v>
      </c>
      <c r="E88" s="18" t="s">
        <v>282</v>
      </c>
      <c r="F88" s="14" t="s">
        <v>16</v>
      </c>
      <c r="G88" s="15" t="s">
        <v>217</v>
      </c>
      <c r="H88" s="14" t="s">
        <v>16</v>
      </c>
      <c r="I88" s="18" t="s">
        <v>218</v>
      </c>
      <c r="J88" s="16" t="s">
        <v>219</v>
      </c>
      <c r="K88" s="38"/>
      <c r="L88" s="38"/>
      <c r="M88" s="61"/>
      <c r="N88" s="59">
        <v>1</v>
      </c>
      <c r="O88" s="55"/>
      <c r="P88" s="55"/>
      <c r="Q88" s="60">
        <f t="shared" si="3"/>
        <v>0</v>
      </c>
      <c r="R88" s="57"/>
      <c r="S88" s="40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38"/>
      <c r="AT88" s="49">
        <f t="shared" si="4"/>
        <v>0</v>
      </c>
      <c r="AU88" s="49"/>
      <c r="AV88" s="4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</row>
    <row r="89" spans="2:169" ht="26.25" customHeight="1" x14ac:dyDescent="0.25">
      <c r="B89" s="12" t="s">
        <v>154</v>
      </c>
      <c r="C89" s="13" t="s">
        <v>215</v>
      </c>
      <c r="D89" s="31" t="s">
        <v>216</v>
      </c>
      <c r="E89" s="31" t="s">
        <v>282</v>
      </c>
      <c r="F89" s="14" t="s">
        <v>16</v>
      </c>
      <c r="G89" s="15" t="s">
        <v>217</v>
      </c>
      <c r="H89" s="14" t="s">
        <v>19</v>
      </c>
      <c r="I89" s="12" t="s">
        <v>220</v>
      </c>
      <c r="J89" s="16" t="s">
        <v>221</v>
      </c>
      <c r="K89" s="38"/>
      <c r="L89" s="38"/>
      <c r="M89" s="61"/>
      <c r="N89" s="59">
        <v>3</v>
      </c>
      <c r="O89" s="55"/>
      <c r="P89" s="55"/>
      <c r="Q89" s="60">
        <f t="shared" si="3"/>
        <v>0</v>
      </c>
      <c r="R89" s="57"/>
      <c r="S89" s="40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38"/>
      <c r="AT89" s="49">
        <f t="shared" si="4"/>
        <v>0</v>
      </c>
      <c r="AU89" s="49"/>
      <c r="AV89" s="4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</row>
    <row r="90" spans="2:169" ht="26.25" customHeight="1" x14ac:dyDescent="0.25">
      <c r="B90" s="12" t="s">
        <v>154</v>
      </c>
      <c r="C90" s="13" t="s">
        <v>215</v>
      </c>
      <c r="D90" s="31" t="s">
        <v>216</v>
      </c>
      <c r="E90" s="31" t="s">
        <v>282</v>
      </c>
      <c r="F90" s="14" t="s">
        <v>16</v>
      </c>
      <c r="G90" s="15" t="s">
        <v>217</v>
      </c>
      <c r="H90" s="14" t="s">
        <v>21</v>
      </c>
      <c r="I90" s="18" t="s">
        <v>222</v>
      </c>
      <c r="J90" s="16" t="s">
        <v>223</v>
      </c>
      <c r="K90" s="38"/>
      <c r="L90" s="38"/>
      <c r="M90" s="61"/>
      <c r="N90" s="59">
        <v>1</v>
      </c>
      <c r="O90" s="55"/>
      <c r="P90" s="55"/>
      <c r="Q90" s="60">
        <f t="shared" si="3"/>
        <v>0</v>
      </c>
      <c r="R90" s="57"/>
      <c r="S90" s="40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38"/>
      <c r="AT90" s="49">
        <f t="shared" si="4"/>
        <v>0</v>
      </c>
      <c r="AU90" s="49"/>
      <c r="AV90" s="4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</row>
    <row r="91" spans="2:169" ht="27" customHeight="1" x14ac:dyDescent="0.25">
      <c r="B91" s="12" t="s">
        <v>154</v>
      </c>
      <c r="C91" s="13" t="s">
        <v>215</v>
      </c>
      <c r="D91" s="31" t="s">
        <v>216</v>
      </c>
      <c r="E91" s="31" t="s">
        <v>282</v>
      </c>
      <c r="F91" s="14" t="s">
        <v>16</v>
      </c>
      <c r="G91" s="15" t="s">
        <v>217</v>
      </c>
      <c r="H91" s="14" t="s">
        <v>67</v>
      </c>
      <c r="I91" s="18" t="s">
        <v>224</v>
      </c>
      <c r="J91" s="16" t="s">
        <v>225</v>
      </c>
      <c r="K91" s="38"/>
      <c r="L91" s="38"/>
      <c r="M91" s="61"/>
      <c r="N91" s="59">
        <v>3</v>
      </c>
      <c r="O91" s="55"/>
      <c r="P91" s="55"/>
      <c r="Q91" s="60">
        <f t="shared" si="3"/>
        <v>0</v>
      </c>
      <c r="R91" s="57"/>
      <c r="S91" s="40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38"/>
      <c r="AT91" s="49">
        <f t="shared" si="4"/>
        <v>0</v>
      </c>
      <c r="AU91" s="49"/>
      <c r="AV91" s="4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</row>
    <row r="92" spans="2:169" ht="27" customHeight="1" x14ac:dyDescent="0.25">
      <c r="B92" s="12" t="s">
        <v>154</v>
      </c>
      <c r="C92" s="13" t="s">
        <v>215</v>
      </c>
      <c r="D92" s="31" t="s">
        <v>216</v>
      </c>
      <c r="E92" s="31" t="s">
        <v>282</v>
      </c>
      <c r="F92" s="14" t="s">
        <v>16</v>
      </c>
      <c r="G92" s="15" t="s">
        <v>217</v>
      </c>
      <c r="H92" s="14" t="s">
        <v>70</v>
      </c>
      <c r="I92" s="18" t="s">
        <v>226</v>
      </c>
      <c r="J92" s="32" t="s">
        <v>227</v>
      </c>
      <c r="K92" s="38"/>
      <c r="L92" s="38"/>
      <c r="M92" s="61"/>
      <c r="N92" s="59">
        <v>1</v>
      </c>
      <c r="O92" s="55"/>
      <c r="P92" s="55"/>
      <c r="Q92" s="60">
        <f t="shared" si="3"/>
        <v>0</v>
      </c>
      <c r="R92" s="57"/>
      <c r="S92" s="40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38"/>
      <c r="AT92" s="49">
        <f t="shared" si="4"/>
        <v>0</v>
      </c>
      <c r="AU92" s="49"/>
      <c r="AV92" s="4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</row>
    <row r="93" spans="2:169" ht="32.25" customHeight="1" x14ac:dyDescent="0.25">
      <c r="B93" s="12" t="s">
        <v>154</v>
      </c>
      <c r="C93" s="13" t="s">
        <v>215</v>
      </c>
      <c r="D93" s="18" t="s">
        <v>216</v>
      </c>
      <c r="E93" s="18" t="s">
        <v>282</v>
      </c>
      <c r="F93" s="14" t="s">
        <v>19</v>
      </c>
      <c r="G93" s="15" t="s">
        <v>228</v>
      </c>
      <c r="H93" s="14" t="s">
        <v>16</v>
      </c>
      <c r="I93" s="18" t="s">
        <v>229</v>
      </c>
      <c r="J93" s="16" t="s">
        <v>230</v>
      </c>
      <c r="K93" s="38"/>
      <c r="L93" s="38"/>
      <c r="M93" s="61"/>
      <c r="N93" s="59">
        <v>3</v>
      </c>
      <c r="O93" s="55"/>
      <c r="P93" s="55"/>
      <c r="Q93" s="60">
        <f t="shared" si="3"/>
        <v>0</v>
      </c>
      <c r="R93" s="57"/>
      <c r="S93" s="40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38"/>
      <c r="AT93" s="49">
        <f t="shared" si="4"/>
        <v>0</v>
      </c>
      <c r="AU93" s="49"/>
      <c r="AV93" s="4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</row>
    <row r="94" spans="2:169" ht="32.25" customHeight="1" x14ac:dyDescent="0.25">
      <c r="B94" s="12" t="s">
        <v>154</v>
      </c>
      <c r="C94" s="13" t="s">
        <v>215</v>
      </c>
      <c r="D94" s="18" t="s">
        <v>216</v>
      </c>
      <c r="E94" s="18" t="s">
        <v>282</v>
      </c>
      <c r="F94" s="14" t="s">
        <v>19</v>
      </c>
      <c r="G94" s="15" t="s">
        <v>228</v>
      </c>
      <c r="H94" s="14" t="s">
        <v>19</v>
      </c>
      <c r="I94" s="18" t="s">
        <v>231</v>
      </c>
      <c r="J94" s="16" t="s">
        <v>233</v>
      </c>
      <c r="K94" s="38"/>
      <c r="L94" s="38"/>
      <c r="M94" s="61"/>
      <c r="N94" s="59">
        <v>3</v>
      </c>
      <c r="O94" s="55"/>
      <c r="P94" s="55"/>
      <c r="Q94" s="60">
        <f t="shared" si="3"/>
        <v>0</v>
      </c>
      <c r="R94" s="57"/>
      <c r="S94" s="40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38"/>
      <c r="AT94" s="49">
        <f t="shared" si="4"/>
        <v>0</v>
      </c>
      <c r="AU94" s="49"/>
      <c r="AV94" s="4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</row>
    <row r="95" spans="2:169" ht="26.25" customHeight="1" x14ac:dyDescent="0.25">
      <c r="B95" s="12" t="s">
        <v>154</v>
      </c>
      <c r="C95" s="13" t="s">
        <v>215</v>
      </c>
      <c r="D95" s="18" t="s">
        <v>216</v>
      </c>
      <c r="E95" s="18" t="s">
        <v>282</v>
      </c>
      <c r="F95" s="14" t="s">
        <v>19</v>
      </c>
      <c r="G95" s="15" t="s">
        <v>228</v>
      </c>
      <c r="H95" s="14" t="s">
        <v>21</v>
      </c>
      <c r="I95" s="47" t="s">
        <v>232</v>
      </c>
      <c r="J95" s="17" t="s">
        <v>235</v>
      </c>
      <c r="K95" s="38"/>
      <c r="L95" s="38"/>
      <c r="M95" s="61"/>
      <c r="N95" s="70">
        <v>3</v>
      </c>
      <c r="O95" s="55"/>
      <c r="P95" s="55"/>
      <c r="Q95" s="60">
        <f t="shared" si="3"/>
        <v>0</v>
      </c>
      <c r="R95" s="107"/>
      <c r="S95" s="40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38"/>
      <c r="AT95" s="50">
        <f t="shared" si="4"/>
        <v>0</v>
      </c>
      <c r="AU95" s="50"/>
      <c r="AV95" s="50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</row>
    <row r="96" spans="2:169" ht="26.25" customHeight="1" x14ac:dyDescent="0.25">
      <c r="B96" s="12" t="s">
        <v>154</v>
      </c>
      <c r="C96" s="13" t="s">
        <v>215</v>
      </c>
      <c r="D96" s="18" t="s">
        <v>216</v>
      </c>
      <c r="E96" s="18" t="s">
        <v>282</v>
      </c>
      <c r="F96" s="14" t="s">
        <v>19</v>
      </c>
      <c r="G96" s="15" t="s">
        <v>228</v>
      </c>
      <c r="H96" s="46" t="s">
        <v>67</v>
      </c>
      <c r="I96" s="48" t="s">
        <v>234</v>
      </c>
      <c r="J96" s="41" t="s">
        <v>324</v>
      </c>
      <c r="K96" s="41"/>
      <c r="L96" s="41"/>
      <c r="M96" s="55"/>
      <c r="N96" s="59">
        <v>1</v>
      </c>
      <c r="O96" s="55"/>
      <c r="P96" s="55"/>
      <c r="Q96" s="60">
        <f t="shared" si="3"/>
        <v>0</v>
      </c>
      <c r="R96" s="57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9">
        <f t="shared" si="4"/>
        <v>0</v>
      </c>
      <c r="AU96" s="49"/>
      <c r="AV96" s="4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</row>
    <row r="97" spans="2:169" ht="24" customHeight="1" x14ac:dyDescent="0.25">
      <c r="B97" s="12" t="s">
        <v>154</v>
      </c>
      <c r="C97" s="13" t="s">
        <v>215</v>
      </c>
      <c r="D97" s="18" t="s">
        <v>216</v>
      </c>
      <c r="E97" s="18" t="s">
        <v>282</v>
      </c>
      <c r="F97" s="14" t="s">
        <v>21</v>
      </c>
      <c r="G97" s="15" t="s">
        <v>236</v>
      </c>
      <c r="H97" s="46" t="s">
        <v>16</v>
      </c>
      <c r="I97" s="48" t="s">
        <v>237</v>
      </c>
      <c r="J97" s="41" t="s">
        <v>238</v>
      </c>
      <c r="K97" s="41"/>
      <c r="L97" s="41"/>
      <c r="M97" s="55"/>
      <c r="N97" s="59">
        <v>3</v>
      </c>
      <c r="O97" s="55"/>
      <c r="P97" s="55"/>
      <c r="Q97" s="60">
        <f t="shared" si="3"/>
        <v>0</v>
      </c>
      <c r="R97" s="57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9">
        <f t="shared" si="4"/>
        <v>0</v>
      </c>
      <c r="AU97" s="49"/>
      <c r="AV97" s="4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</row>
    <row r="98" spans="2:169" ht="17.25" customHeight="1" x14ac:dyDescent="0.25">
      <c r="B98" s="12" t="s">
        <v>154</v>
      </c>
      <c r="C98" s="13" t="s">
        <v>215</v>
      </c>
      <c r="D98" s="31" t="s">
        <v>216</v>
      </c>
      <c r="E98" s="31" t="s">
        <v>282</v>
      </c>
      <c r="F98" s="14" t="s">
        <v>21</v>
      </c>
      <c r="G98" s="15" t="s">
        <v>236</v>
      </c>
      <c r="H98" s="46" t="s">
        <v>19</v>
      </c>
      <c r="I98" s="48" t="s">
        <v>239</v>
      </c>
      <c r="J98" s="41" t="s">
        <v>240</v>
      </c>
      <c r="K98" s="41"/>
      <c r="L98" s="41"/>
      <c r="M98" s="55"/>
      <c r="N98" s="59">
        <v>1</v>
      </c>
      <c r="O98" s="55"/>
      <c r="P98" s="55"/>
      <c r="Q98" s="60">
        <f t="shared" si="3"/>
        <v>0</v>
      </c>
      <c r="R98" s="57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9">
        <f t="shared" si="4"/>
        <v>0</v>
      </c>
      <c r="AU98" s="49"/>
      <c r="AV98" s="4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</row>
    <row r="99" spans="2:169" ht="17.25" customHeight="1" x14ac:dyDescent="0.25">
      <c r="B99" s="12" t="s">
        <v>154</v>
      </c>
      <c r="C99" s="13" t="s">
        <v>215</v>
      </c>
      <c r="D99" s="31" t="s">
        <v>216</v>
      </c>
      <c r="E99" s="31" t="s">
        <v>282</v>
      </c>
      <c r="F99" s="14" t="s">
        <v>21</v>
      </c>
      <c r="G99" s="15" t="s">
        <v>236</v>
      </c>
      <c r="H99" s="46" t="s">
        <v>21</v>
      </c>
      <c r="I99" s="48" t="s">
        <v>241</v>
      </c>
      <c r="J99" s="41" t="s">
        <v>242</v>
      </c>
      <c r="K99" s="41"/>
      <c r="L99" s="41"/>
      <c r="M99" s="55"/>
      <c r="N99" s="59">
        <v>1</v>
      </c>
      <c r="O99" s="55"/>
      <c r="P99" s="55"/>
      <c r="Q99" s="60">
        <f t="shared" si="3"/>
        <v>0</v>
      </c>
      <c r="R99" s="57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9">
        <f t="shared" si="4"/>
        <v>0</v>
      </c>
      <c r="AU99" s="49"/>
      <c r="AV99" s="4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</row>
    <row r="100" spans="2:169" ht="24" customHeight="1" x14ac:dyDescent="0.25">
      <c r="B100" s="12" t="s">
        <v>154</v>
      </c>
      <c r="C100" s="13" t="s">
        <v>215</v>
      </c>
      <c r="D100" s="18" t="s">
        <v>216</v>
      </c>
      <c r="E100" s="18" t="s">
        <v>282</v>
      </c>
      <c r="F100" s="14" t="s">
        <v>67</v>
      </c>
      <c r="G100" s="15" t="s">
        <v>243</v>
      </c>
      <c r="H100" s="46" t="s">
        <v>16</v>
      </c>
      <c r="I100" s="48" t="s">
        <v>244</v>
      </c>
      <c r="J100" s="41" t="s">
        <v>245</v>
      </c>
      <c r="K100" s="41"/>
      <c r="L100" s="41"/>
      <c r="M100" s="55"/>
      <c r="N100" s="59">
        <v>3</v>
      </c>
      <c r="O100" s="55"/>
      <c r="P100" s="55"/>
      <c r="Q100" s="60">
        <f t="shared" si="3"/>
        <v>0</v>
      </c>
      <c r="R100" s="57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9">
        <f t="shared" si="4"/>
        <v>0</v>
      </c>
      <c r="AU100" s="49"/>
      <c r="AV100" s="4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</row>
    <row r="101" spans="2:169" ht="30" customHeight="1" x14ac:dyDescent="0.25">
      <c r="P101" s="128">
        <f>AVERAGE(Q8:Q100)</f>
        <v>0</v>
      </c>
      <c r="Q101" s="128">
        <f>AVERAGE(Q8:Q100)</f>
        <v>0</v>
      </c>
    </row>
  </sheetData>
  <autoFilter ref="A6:FM101" xr:uid="{96EB1A37-44D4-49F4-82BF-1DE94559F761}"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</autoFilter>
  <mergeCells count="6">
    <mergeCell ref="AG6:AS6"/>
    <mergeCell ref="B2:O3"/>
    <mergeCell ref="B4:D4"/>
    <mergeCell ref="F4:O4"/>
    <mergeCell ref="B5:D5"/>
    <mergeCell ref="F5:R5"/>
  </mergeCells>
  <phoneticPr fontId="3" type="noConversion"/>
  <conditionalFormatting sqref="I11:I46">
    <cfRule type="expression" dxfId="15" priority="231">
      <formula>#REF!="Sub Proceso"</formula>
    </cfRule>
    <cfRule type="expression" dxfId="14" priority="232">
      <formula>#REF!="Macro Proceso"</formula>
    </cfRule>
    <cfRule type="expression" dxfId="13" priority="233">
      <formula>#REF!="Proceso"</formula>
    </cfRule>
    <cfRule type="expression" dxfId="12" priority="234">
      <formula>#REF!="Agrupación"</formula>
    </cfRule>
  </conditionalFormatting>
  <conditionalFormatting sqref="I21:I54">
    <cfRule type="expression" dxfId="11" priority="21">
      <formula>#REF!="Sub Proceso"</formula>
    </cfRule>
    <cfRule type="expression" dxfId="10" priority="22">
      <formula>#REF!="Macro Proceso"</formula>
    </cfRule>
    <cfRule type="expression" dxfId="9" priority="23">
      <formula>#REF!="Proceso"</formula>
    </cfRule>
    <cfRule type="expression" dxfId="8" priority="24">
      <formula>#REF!="Agrupación"</formula>
    </cfRule>
  </conditionalFormatting>
  <conditionalFormatting sqref="I34:I37 I63">
    <cfRule type="expression" dxfId="7" priority="251">
      <formula>#REF!="Sub Proceso"</formula>
    </cfRule>
    <cfRule type="expression" dxfId="6" priority="252">
      <formula>#REF!="Macro Proceso"</formula>
    </cfRule>
    <cfRule type="expression" dxfId="5" priority="253">
      <formula>#REF!="Proceso"</formula>
    </cfRule>
    <cfRule type="expression" dxfId="4" priority="254">
      <formula>#REF!="Agrupación"</formula>
    </cfRule>
  </conditionalFormatting>
  <conditionalFormatting sqref="I56">
    <cfRule type="expression" dxfId="3" priority="2">
      <formula>#REF!="Sub Proceso"</formula>
    </cfRule>
    <cfRule type="expression" dxfId="2" priority="3">
      <formula>#REF!="Macro Proceso"</formula>
    </cfRule>
    <cfRule type="expression" dxfId="1" priority="4">
      <formula>#REF!="Proceso"</formula>
    </cfRule>
    <cfRule type="expression" dxfId="0" priority="5">
      <formula>#REF!="Agrupación"</formula>
    </cfRule>
  </conditionalFormatting>
  <dataValidations count="6">
    <dataValidation type="list" allowBlank="1" showInputMessage="1" showErrorMessage="1" sqref="R8:R13" xr:uid="{182276B1-E6F1-4BDD-BA09-003EC19020E6}">
      <formula1>"Noviembre 2022, Diciembre 2022, Enero2023, Febrero2023, Marzo2023, Abril 2023, Mayo, Junio, Julio, Agosto 2023, Septiembre 2023, Octubre 2023, Noviembre 2023, Diciembre 2023"</formula1>
    </dataValidation>
    <dataValidation type="list" allowBlank="1" showInputMessage="1" showErrorMessage="1" sqref="N8:N100" xr:uid="{29C5E277-908C-42FC-B2A8-D342DD13650E}">
      <formula1>"1,2,3"</formula1>
    </dataValidation>
    <dataValidation type="list" allowBlank="1" showInputMessage="1" showErrorMessage="1" sqref="M8:M100" xr:uid="{E3339CE3-95C1-4F06-9B0E-144366A8B523}">
      <formula1>"Andrés Chumanía, Gabriela Mediavilla"</formula1>
    </dataValidation>
    <dataValidation type="list" allowBlank="1" showInputMessage="1" showErrorMessage="1" sqref="O8:O100" xr:uid="{40E281DC-8068-470C-B150-A2ACCA5BB3AE}">
      <formula1>"Actualizado, Por actualizar"</formula1>
    </dataValidation>
    <dataValidation type="list" allowBlank="1" showInputMessage="1" showErrorMessage="1" sqref="P8:P100" xr:uid="{EBD60536-7FB0-4840-BB62-3853892CF1AC}">
      <formula1>"0% programado, 50% elaboración, 75% para firmas, 100% finalizado"</formula1>
    </dataValidation>
    <dataValidation type="list" allowBlank="1" showInputMessage="1" showErrorMessage="1" sqref="R14:R100" xr:uid="{5B7E9084-5C74-48E9-84DC-9190F07BC824}">
      <formula1>"nov-2022, dic-2022, ene-2023, feb-2023, mar-2023, abr-2023, may-2023, jun-2023, jul-2023, ago-2023, sep-2023, oct-2023, nov-2023, dic-2023"</formula1>
    </dataValidation>
  </dataValidations>
  <pageMargins left="0.23622047244094491" right="0.23622047244094491" top="0.35433070866141736" bottom="0.35433070866141736" header="0.31496062992125984" footer="0.31496062992125984"/>
  <pageSetup paperSize="9" scale="66" fitToHeight="0" orientation="landscape" r:id="rId1"/>
  <headerFooter>
    <oddFooter>&amp;R&amp;P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 Gestión por Procesos</vt:lpstr>
      <vt:lpstr>'Program Gestión por Procesos'!Área_de_impresión</vt:lpstr>
      <vt:lpstr>'Program Gestión por Procesos'!Títulos_a_imprimir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 ANDRES CHUMANIA LARRAGA</cp:lastModifiedBy>
  <cp:lastPrinted>2023-01-12T16:09:11Z</cp:lastPrinted>
  <dcterms:created xsi:type="dcterms:W3CDTF">2022-11-21T20:10:06Z</dcterms:created>
  <dcterms:modified xsi:type="dcterms:W3CDTF">2023-09-06T20:35:29Z</dcterms:modified>
</cp:coreProperties>
</file>