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7602~1.MED\AppData\Local\Temp\scp29283\var\www\html\insecap\procesos22\procesos\planificacion\Levantamiento PAPP\"/>
    </mc:Choice>
  </mc:AlternateContent>
  <xr:revisionPtr revIDLastSave="0" documentId="13_ncr:1_{C4868D50-07C7-4A0F-9B1D-07370C7EDA73}" xr6:coauthVersionLast="47" xr6:coauthVersionMax="47" xr10:uidLastSave="{00000000-0000-0000-0000-000000000000}"/>
  <bookViews>
    <workbookView xWindow="-120" yWindow="-120" windowWidth="20730" windowHeight="11160" xr2:uid="{85858FE1-34F0-47DD-8027-76E727725D5D}"/>
  </bookViews>
  <sheets>
    <sheet name="ITEM Y DIRECCION GTO CORRIENTE" sheetId="1" r:id="rId1"/>
  </sheets>
  <externalReferences>
    <externalReference r:id="rId2"/>
    <externalReference r:id="rId3"/>
  </externalReferences>
  <definedNames>
    <definedName name="_xlnm._FilterDatabase" localSheetId="0" hidden="1">'ITEM Y DIRECCION GTO CORRIENTE'!$A$10:$AT$102</definedName>
    <definedName name="DISE1">'[1]NUEVA OFERTA SECAP'!$B$3:$I$205</definedName>
    <definedName name="_xlnm.Print_Titles" localSheetId="0">'ITEM Y DIRECCION GTO CORRIENTE'!$10:$10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02" i="1" l="1"/>
  <c r="U102" i="1"/>
  <c r="T102" i="1"/>
  <c r="S102" i="1"/>
  <c r="R102" i="1"/>
  <c r="Q102" i="1"/>
  <c r="P102" i="1"/>
  <c r="O102" i="1"/>
  <c r="N102" i="1"/>
  <c r="M102" i="1"/>
  <c r="L102" i="1"/>
  <c r="K102" i="1"/>
  <c r="W102" i="1" s="1"/>
  <c r="AN102" i="1" s="1"/>
  <c r="V101" i="1"/>
  <c r="U101" i="1"/>
  <c r="T101" i="1"/>
  <c r="S101" i="1"/>
  <c r="R101" i="1"/>
  <c r="Q101" i="1"/>
  <c r="P101" i="1"/>
  <c r="O101" i="1"/>
  <c r="N101" i="1"/>
  <c r="M101" i="1"/>
  <c r="L101" i="1"/>
  <c r="W101" i="1" s="1"/>
  <c r="AN101" i="1" s="1"/>
  <c r="K101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Z96" i="1"/>
  <c r="Y96" i="1"/>
  <c r="X96" i="1"/>
  <c r="Q96" i="1"/>
  <c r="AS95" i="1"/>
  <c r="AR95" i="1"/>
  <c r="AQ95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O95" i="1" s="1"/>
  <c r="O95" i="1"/>
  <c r="W95" i="1" s="1"/>
  <c r="AS94" i="1"/>
  <c r="AR94" i="1"/>
  <c r="AQ94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O94" i="1" s="1"/>
  <c r="O94" i="1"/>
  <c r="W94" i="1" s="1"/>
  <c r="AS93" i="1"/>
  <c r="AR93" i="1"/>
  <c r="AQ93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O93" i="1" s="1"/>
  <c r="O93" i="1"/>
  <c r="W93" i="1" s="1"/>
  <c r="AB93" i="1" s="1"/>
  <c r="AS92" i="1"/>
  <c r="AR92" i="1"/>
  <c r="AQ92" i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O92" i="1" s="1"/>
  <c r="W92" i="1"/>
  <c r="AB92" i="1" s="1"/>
  <c r="O92" i="1"/>
  <c r="O96" i="1" s="1"/>
  <c r="AS91" i="1"/>
  <c r="AR91" i="1"/>
  <c r="AQ91" i="1"/>
  <c r="AN91" i="1"/>
  <c r="AM91" i="1"/>
  <c r="AL91" i="1"/>
  <c r="AK91" i="1"/>
  <c r="AJ91" i="1"/>
  <c r="AI91" i="1"/>
  <c r="AH91" i="1"/>
  <c r="AG91" i="1"/>
  <c r="AF91" i="1"/>
  <c r="AE91" i="1"/>
  <c r="AD91" i="1"/>
  <c r="AC91" i="1"/>
  <c r="AO91" i="1" s="1"/>
  <c r="W91" i="1"/>
  <c r="AB91" i="1" s="1"/>
  <c r="N91" i="1"/>
  <c r="N96" i="1" s="1"/>
  <c r="AS90" i="1"/>
  <c r="AR90" i="1"/>
  <c r="AQ90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O90" i="1" s="1"/>
  <c r="M90" i="1"/>
  <c r="W90" i="1" s="1"/>
  <c r="AS89" i="1"/>
  <c r="AR89" i="1"/>
  <c r="AQ89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O89" i="1" s="1"/>
  <c r="M89" i="1"/>
  <c r="W89" i="1" s="1"/>
  <c r="AS88" i="1"/>
  <c r="AR88" i="1"/>
  <c r="AQ88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M88" i="1"/>
  <c r="W88" i="1" s="1"/>
  <c r="AS87" i="1"/>
  <c r="AR87" i="1"/>
  <c r="AQ87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O87" i="1" s="1"/>
  <c r="M87" i="1"/>
  <c r="W87" i="1" s="1"/>
  <c r="AS86" i="1"/>
  <c r="AR86" i="1"/>
  <c r="AQ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O86" i="1" s="1"/>
  <c r="W86" i="1"/>
  <c r="AA86" i="1" s="1"/>
  <c r="M86" i="1"/>
  <c r="AS85" i="1"/>
  <c r="AR85" i="1"/>
  <c r="AQ85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O85" i="1" s="1"/>
  <c r="M85" i="1"/>
  <c r="W85" i="1" s="1"/>
  <c r="AB85" i="1" s="1"/>
  <c r="AS84" i="1"/>
  <c r="AR84" i="1"/>
  <c r="AQ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O84" i="1" s="1"/>
  <c r="M84" i="1"/>
  <c r="W84" i="1" s="1"/>
  <c r="AB84" i="1" s="1"/>
  <c r="AS83" i="1"/>
  <c r="AR83" i="1"/>
  <c r="AQ83" i="1"/>
  <c r="AN83" i="1"/>
  <c r="AM83" i="1"/>
  <c r="AL83" i="1"/>
  <c r="AK83" i="1"/>
  <c r="AJ83" i="1"/>
  <c r="AI83" i="1"/>
  <c r="AH83" i="1"/>
  <c r="AG83" i="1"/>
  <c r="AF83" i="1"/>
  <c r="AE83" i="1"/>
  <c r="AO83" i="1" s="1"/>
  <c r="AD83" i="1"/>
  <c r="AC83" i="1"/>
  <c r="M83" i="1"/>
  <c r="W83" i="1" s="1"/>
  <c r="AP83" i="1" s="1"/>
  <c r="AS82" i="1"/>
  <c r="AR82" i="1"/>
  <c r="AQ82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M82" i="1"/>
  <c r="W82" i="1" s="1"/>
  <c r="AS81" i="1"/>
  <c r="AR81" i="1"/>
  <c r="AQ81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M81" i="1"/>
  <c r="W81" i="1" s="1"/>
  <c r="AS80" i="1"/>
  <c r="AR80" i="1"/>
  <c r="AQ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M80" i="1"/>
  <c r="M96" i="1" s="1"/>
  <c r="AS79" i="1"/>
  <c r="AR79" i="1"/>
  <c r="AQ79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O79" i="1" s="1"/>
  <c r="W79" i="1"/>
  <c r="AA79" i="1" s="1"/>
  <c r="L79" i="1"/>
  <c r="AS78" i="1"/>
  <c r="AR78" i="1"/>
  <c r="AQ78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L78" i="1"/>
  <c r="W78" i="1" s="1"/>
  <c r="AS77" i="1"/>
  <c r="AR77" i="1"/>
  <c r="AQ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O77" i="1" s="1"/>
  <c r="L77" i="1"/>
  <c r="L96" i="1" s="1"/>
  <c r="AS76" i="1"/>
  <c r="AR76" i="1"/>
  <c r="AQ76" i="1"/>
  <c r="AN76" i="1"/>
  <c r="AM76" i="1"/>
  <c r="AL76" i="1"/>
  <c r="AK76" i="1"/>
  <c r="AJ76" i="1"/>
  <c r="AI76" i="1"/>
  <c r="AH76" i="1"/>
  <c r="AG76" i="1"/>
  <c r="AF76" i="1"/>
  <c r="AE76" i="1"/>
  <c r="AO76" i="1" s="1"/>
  <c r="AD76" i="1"/>
  <c r="AC76" i="1"/>
  <c r="K76" i="1"/>
  <c r="W76" i="1" s="1"/>
  <c r="AS74" i="1"/>
  <c r="AR74" i="1"/>
  <c r="AQ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O74" i="1" s="1"/>
  <c r="U74" i="1"/>
  <c r="W74" i="1" s="1"/>
  <c r="AS73" i="1"/>
  <c r="AR73" i="1"/>
  <c r="AQ73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O73" i="1" s="1"/>
  <c r="U73" i="1"/>
  <c r="W73" i="1" s="1"/>
  <c r="AS72" i="1"/>
  <c r="AR72" i="1"/>
  <c r="AQ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O72" i="1" s="1"/>
  <c r="U72" i="1"/>
  <c r="U96" i="1" s="1"/>
  <c r="AS71" i="1"/>
  <c r="AR71" i="1"/>
  <c r="AQ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O71" i="1" s="1"/>
  <c r="V71" i="1"/>
  <c r="W71" i="1" s="1"/>
  <c r="AB71" i="1" s="1"/>
  <c r="AS70" i="1"/>
  <c r="AR70" i="1"/>
  <c r="AQ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W70" i="1"/>
  <c r="AB70" i="1" s="1"/>
  <c r="V70" i="1"/>
  <c r="AS69" i="1"/>
  <c r="AR69" i="1"/>
  <c r="AQ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V69" i="1"/>
  <c r="W69" i="1" s="1"/>
  <c r="AS68" i="1"/>
  <c r="AR68" i="1"/>
  <c r="AQ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V68" i="1"/>
  <c r="W68" i="1" s="1"/>
  <c r="AS67" i="1"/>
  <c r="AR67" i="1"/>
  <c r="AQ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V67" i="1"/>
  <c r="W67" i="1" s="1"/>
  <c r="AS66" i="1"/>
  <c r="AR66" i="1"/>
  <c r="AQ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O66" i="1" s="1"/>
  <c r="V66" i="1"/>
  <c r="W66" i="1" s="1"/>
  <c r="AS65" i="1"/>
  <c r="AR65" i="1"/>
  <c r="AQ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O65" i="1" s="1"/>
  <c r="W65" i="1"/>
  <c r="AA65" i="1" s="1"/>
  <c r="V65" i="1"/>
  <c r="V96" i="1" s="1"/>
  <c r="AS62" i="1"/>
  <c r="AR62" i="1"/>
  <c r="AQ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O62" i="1" s="1"/>
  <c r="T62" i="1"/>
  <c r="S62" i="1"/>
  <c r="R62" i="1"/>
  <c r="P62" i="1"/>
  <c r="AS59" i="1"/>
  <c r="AR59" i="1"/>
  <c r="AQ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O59" i="1" s="1"/>
  <c r="T59" i="1"/>
  <c r="S59" i="1"/>
  <c r="R59" i="1"/>
  <c r="P59" i="1"/>
  <c r="W59" i="1" s="1"/>
  <c r="AS58" i="1"/>
  <c r="AR58" i="1"/>
  <c r="AQ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O58" i="1" s="1"/>
  <c r="T58" i="1"/>
  <c r="S58" i="1"/>
  <c r="R58" i="1"/>
  <c r="P58" i="1"/>
  <c r="W58" i="1" s="1"/>
  <c r="AS57" i="1"/>
  <c r="AR57" i="1"/>
  <c r="AQ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O57" i="1" s="1"/>
  <c r="T57" i="1"/>
  <c r="S57" i="1"/>
  <c r="R57" i="1"/>
  <c r="P57" i="1"/>
  <c r="W57" i="1" s="1"/>
  <c r="AS56" i="1"/>
  <c r="AR56" i="1"/>
  <c r="AQ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O56" i="1" s="1"/>
  <c r="T56" i="1"/>
  <c r="S56" i="1"/>
  <c r="R56" i="1"/>
  <c r="P56" i="1"/>
  <c r="W56" i="1" s="1"/>
  <c r="AS54" i="1"/>
  <c r="AR54" i="1"/>
  <c r="AQ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O54" i="1" s="1"/>
  <c r="T54" i="1"/>
  <c r="S54" i="1"/>
  <c r="R54" i="1"/>
  <c r="P54" i="1"/>
  <c r="W54" i="1" s="1"/>
  <c r="AS53" i="1"/>
  <c r="AR53" i="1"/>
  <c r="AQ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O53" i="1" s="1"/>
  <c r="T53" i="1"/>
  <c r="S53" i="1"/>
  <c r="R53" i="1"/>
  <c r="P53" i="1"/>
  <c r="W53" i="1" s="1"/>
  <c r="AS52" i="1"/>
  <c r="AR52" i="1"/>
  <c r="AQ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O52" i="1" s="1"/>
  <c r="T52" i="1"/>
  <c r="S52" i="1"/>
  <c r="R52" i="1"/>
  <c r="P52" i="1"/>
  <c r="W52" i="1" s="1"/>
  <c r="AS51" i="1"/>
  <c r="AR51" i="1"/>
  <c r="AQ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O51" i="1" s="1"/>
  <c r="T51" i="1"/>
  <c r="S51" i="1"/>
  <c r="R51" i="1"/>
  <c r="P51" i="1"/>
  <c r="W51" i="1" s="1"/>
  <c r="AS50" i="1"/>
  <c r="AR50" i="1"/>
  <c r="AQ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O50" i="1" s="1"/>
  <c r="T50" i="1"/>
  <c r="S50" i="1"/>
  <c r="R50" i="1"/>
  <c r="P50" i="1"/>
  <c r="W50" i="1" s="1"/>
  <c r="AS49" i="1"/>
  <c r="AR49" i="1"/>
  <c r="AQ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O49" i="1" s="1"/>
  <c r="T49" i="1"/>
  <c r="S49" i="1"/>
  <c r="R49" i="1"/>
  <c r="P49" i="1"/>
  <c r="W49" i="1" s="1"/>
  <c r="AS47" i="1"/>
  <c r="AR47" i="1"/>
  <c r="AQ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O47" i="1" s="1"/>
  <c r="T47" i="1"/>
  <c r="S47" i="1"/>
  <c r="R47" i="1"/>
  <c r="P47" i="1"/>
  <c r="W47" i="1" s="1"/>
  <c r="AS46" i="1"/>
  <c r="AR46" i="1"/>
  <c r="AQ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O46" i="1" s="1"/>
  <c r="T46" i="1"/>
  <c r="S46" i="1"/>
  <c r="R46" i="1"/>
  <c r="P46" i="1"/>
  <c r="W46" i="1" s="1"/>
  <c r="AS45" i="1"/>
  <c r="AR45" i="1"/>
  <c r="AQ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O45" i="1" s="1"/>
  <c r="T45" i="1"/>
  <c r="S45" i="1"/>
  <c r="R45" i="1"/>
  <c r="P45" i="1"/>
  <c r="W45" i="1" s="1"/>
  <c r="AS44" i="1"/>
  <c r="AR44" i="1"/>
  <c r="AQ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O44" i="1" s="1"/>
  <c r="T44" i="1"/>
  <c r="S44" i="1"/>
  <c r="R44" i="1"/>
  <c r="P44" i="1"/>
  <c r="W44" i="1" s="1"/>
  <c r="AS43" i="1"/>
  <c r="AR43" i="1"/>
  <c r="AQ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O43" i="1" s="1"/>
  <c r="T43" i="1"/>
  <c r="S43" i="1"/>
  <c r="R43" i="1"/>
  <c r="P43" i="1"/>
  <c r="W43" i="1" s="1"/>
  <c r="AS42" i="1"/>
  <c r="AR42" i="1"/>
  <c r="AQ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O42" i="1" s="1"/>
  <c r="T42" i="1"/>
  <c r="S42" i="1"/>
  <c r="R42" i="1"/>
  <c r="P42" i="1"/>
  <c r="W42" i="1" s="1"/>
  <c r="AS41" i="1"/>
  <c r="AR41" i="1"/>
  <c r="AQ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O41" i="1" s="1"/>
  <c r="T41" i="1"/>
  <c r="S41" i="1"/>
  <c r="R41" i="1"/>
  <c r="P41" i="1"/>
  <c r="W41" i="1" s="1"/>
  <c r="AA41" i="1" s="1"/>
  <c r="AS40" i="1"/>
  <c r="AR40" i="1"/>
  <c r="AQ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O40" i="1" s="1"/>
  <c r="T40" i="1"/>
  <c r="S40" i="1"/>
  <c r="R40" i="1"/>
  <c r="P40" i="1"/>
  <c r="W40" i="1" s="1"/>
  <c r="AB40" i="1" s="1"/>
  <c r="AS39" i="1"/>
  <c r="AR39" i="1"/>
  <c r="AQ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O39" i="1" s="1"/>
  <c r="T39" i="1"/>
  <c r="S39" i="1"/>
  <c r="R39" i="1"/>
  <c r="P39" i="1"/>
  <c r="AS38" i="1"/>
  <c r="AR38" i="1"/>
  <c r="AQ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T38" i="1"/>
  <c r="W38" i="1" s="1"/>
  <c r="S38" i="1"/>
  <c r="R38" i="1"/>
  <c r="P38" i="1"/>
  <c r="AS37" i="1"/>
  <c r="AR37" i="1"/>
  <c r="AQ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T37" i="1"/>
  <c r="S37" i="1"/>
  <c r="W37" i="1" s="1"/>
  <c r="R37" i="1"/>
  <c r="P37" i="1"/>
  <c r="AS36" i="1"/>
  <c r="AR36" i="1"/>
  <c r="AQ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T36" i="1"/>
  <c r="S36" i="1"/>
  <c r="R36" i="1"/>
  <c r="P36" i="1"/>
  <c r="AS35" i="1"/>
  <c r="AR35" i="1"/>
  <c r="AQ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T35" i="1"/>
  <c r="S35" i="1"/>
  <c r="R35" i="1"/>
  <c r="P35" i="1"/>
  <c r="AS34" i="1"/>
  <c r="AR34" i="1"/>
  <c r="AQ34" i="1"/>
  <c r="AN34" i="1"/>
  <c r="AM34" i="1"/>
  <c r="AL34" i="1"/>
  <c r="AK34" i="1"/>
  <c r="AJ34" i="1"/>
  <c r="AI34" i="1"/>
  <c r="AH34" i="1"/>
  <c r="AG34" i="1"/>
  <c r="AF34" i="1"/>
  <c r="AO34" i="1" s="1"/>
  <c r="AE34" i="1"/>
  <c r="AD34" i="1"/>
  <c r="AC34" i="1"/>
  <c r="T34" i="1"/>
  <c r="S34" i="1"/>
  <c r="W34" i="1" s="1"/>
  <c r="R34" i="1"/>
  <c r="P34" i="1"/>
  <c r="AS33" i="1"/>
  <c r="AR33" i="1"/>
  <c r="AQ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T33" i="1"/>
  <c r="S33" i="1"/>
  <c r="R33" i="1"/>
  <c r="P33" i="1"/>
  <c r="W33" i="1" s="1"/>
  <c r="AS32" i="1"/>
  <c r="AR32" i="1"/>
  <c r="AQ32" i="1"/>
  <c r="AN32" i="1"/>
  <c r="AM32" i="1"/>
  <c r="AL32" i="1"/>
  <c r="AK32" i="1"/>
  <c r="AJ32" i="1"/>
  <c r="AI32" i="1"/>
  <c r="AH32" i="1"/>
  <c r="AG32" i="1"/>
  <c r="AF32" i="1"/>
  <c r="AE32" i="1"/>
  <c r="AO32" i="1" s="1"/>
  <c r="AD32" i="1"/>
  <c r="AC32" i="1"/>
  <c r="T32" i="1"/>
  <c r="S32" i="1"/>
  <c r="R32" i="1"/>
  <c r="P32" i="1"/>
  <c r="W32" i="1" s="1"/>
  <c r="AB32" i="1" s="1"/>
  <c r="AS31" i="1"/>
  <c r="AR31" i="1"/>
  <c r="AQ31" i="1"/>
  <c r="AN31" i="1"/>
  <c r="AM31" i="1"/>
  <c r="AL31" i="1"/>
  <c r="AK31" i="1"/>
  <c r="AJ31" i="1"/>
  <c r="AI31" i="1"/>
  <c r="AH31" i="1"/>
  <c r="AG31" i="1"/>
  <c r="AF31" i="1"/>
  <c r="AE31" i="1"/>
  <c r="AO31" i="1" s="1"/>
  <c r="AD31" i="1"/>
  <c r="AC31" i="1"/>
  <c r="T31" i="1"/>
  <c r="S31" i="1"/>
  <c r="R31" i="1"/>
  <c r="P31" i="1"/>
  <c r="W31" i="1" s="1"/>
  <c r="AS30" i="1"/>
  <c r="AR30" i="1"/>
  <c r="AQ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T30" i="1"/>
  <c r="S30" i="1"/>
  <c r="R30" i="1"/>
  <c r="P30" i="1"/>
  <c r="W30" i="1" s="1"/>
  <c r="AS29" i="1"/>
  <c r="AR29" i="1"/>
  <c r="AQ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T29" i="1"/>
  <c r="S29" i="1"/>
  <c r="R29" i="1"/>
  <c r="P29" i="1"/>
  <c r="W29" i="1" s="1"/>
  <c r="AS28" i="1"/>
  <c r="AR28" i="1"/>
  <c r="AQ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T28" i="1"/>
  <c r="S28" i="1"/>
  <c r="R28" i="1"/>
  <c r="P28" i="1"/>
  <c r="W28" i="1" s="1"/>
  <c r="AS27" i="1"/>
  <c r="AR27" i="1"/>
  <c r="AQ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T27" i="1"/>
  <c r="S27" i="1"/>
  <c r="R27" i="1"/>
  <c r="R96" i="1" s="1"/>
  <c r="P27" i="1"/>
  <c r="P96" i="1" s="1"/>
  <c r="AS26" i="1"/>
  <c r="AR26" i="1"/>
  <c r="AQ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T26" i="1"/>
  <c r="S26" i="1"/>
  <c r="W26" i="1" s="1"/>
  <c r="AS25" i="1"/>
  <c r="AR25" i="1"/>
  <c r="AQ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O25" i="1" s="1"/>
  <c r="T25" i="1"/>
  <c r="S25" i="1"/>
  <c r="AS24" i="1"/>
  <c r="AR24" i="1"/>
  <c r="AQ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O24" i="1" s="1"/>
  <c r="T24" i="1"/>
  <c r="S24" i="1"/>
  <c r="W24" i="1" s="1"/>
  <c r="AS23" i="1"/>
  <c r="AR23" i="1"/>
  <c r="AQ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T23" i="1"/>
  <c r="S23" i="1"/>
  <c r="W23" i="1" s="1"/>
  <c r="AS22" i="1"/>
  <c r="AR22" i="1"/>
  <c r="AQ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T22" i="1"/>
  <c r="S22" i="1"/>
  <c r="W22" i="1" s="1"/>
  <c r="AS21" i="1"/>
  <c r="AR21" i="1"/>
  <c r="AQ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O21" i="1" s="1"/>
  <c r="AP21" i="1" s="1"/>
  <c r="T21" i="1"/>
  <c r="S21" i="1"/>
  <c r="W21" i="1" s="1"/>
  <c r="AS20" i="1"/>
  <c r="AR20" i="1"/>
  <c r="AQ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O20" i="1" s="1"/>
  <c r="T20" i="1"/>
  <c r="S20" i="1"/>
  <c r="W20" i="1" s="1"/>
  <c r="AS19" i="1"/>
  <c r="AR19" i="1"/>
  <c r="AQ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T19" i="1"/>
  <c r="S19" i="1"/>
  <c r="W19" i="1" s="1"/>
  <c r="AS18" i="1"/>
  <c r="AR18" i="1"/>
  <c r="AQ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T18" i="1"/>
  <c r="S18" i="1"/>
  <c r="W18" i="1" s="1"/>
  <c r="AS17" i="1"/>
  <c r="AR17" i="1"/>
  <c r="AQ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O17" i="1" s="1"/>
  <c r="T17" i="1"/>
  <c r="S17" i="1"/>
  <c r="W17" i="1" s="1"/>
  <c r="AS16" i="1"/>
  <c r="AR16" i="1"/>
  <c r="AQ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O16" i="1" s="1"/>
  <c r="T16" i="1"/>
  <c r="S16" i="1"/>
  <c r="W16" i="1" s="1"/>
  <c r="AS15" i="1"/>
  <c r="AR15" i="1"/>
  <c r="AQ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T15" i="1"/>
  <c r="S15" i="1"/>
  <c r="W15" i="1" s="1"/>
  <c r="AS14" i="1"/>
  <c r="AR14" i="1"/>
  <c r="AQ14" i="1"/>
  <c r="AN14" i="1"/>
  <c r="AM14" i="1"/>
  <c r="AL14" i="1"/>
  <c r="AK14" i="1"/>
  <c r="AJ14" i="1"/>
  <c r="AI14" i="1"/>
  <c r="AH14" i="1"/>
  <c r="AG14" i="1"/>
  <c r="AF14" i="1"/>
  <c r="AE14" i="1"/>
  <c r="AD14" i="1"/>
  <c r="AO14" i="1" s="1"/>
  <c r="AP14" i="1" s="1"/>
  <c r="AC14" i="1"/>
  <c r="T14" i="1"/>
  <c r="S14" i="1"/>
  <c r="W14" i="1" s="1"/>
  <c r="AS13" i="1"/>
  <c r="AR13" i="1"/>
  <c r="AQ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O13" i="1" s="1"/>
  <c r="T13" i="1"/>
  <c r="S13" i="1"/>
  <c r="W13" i="1" s="1"/>
  <c r="AS12" i="1"/>
  <c r="AR12" i="1"/>
  <c r="AQ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O12" i="1" s="1"/>
  <c r="W12" i="1"/>
  <c r="AB12" i="1" s="1"/>
  <c r="T12" i="1"/>
  <c r="S12" i="1"/>
  <c r="AS11" i="1"/>
  <c r="AS96" i="1" s="1"/>
  <c r="AR11" i="1"/>
  <c r="AR96" i="1" s="1"/>
  <c r="AQ11" i="1"/>
  <c r="AQ96" i="1" s="1"/>
  <c r="AN11" i="1"/>
  <c r="AN96" i="1" s="1"/>
  <c r="AM11" i="1"/>
  <c r="AM96" i="1" s="1"/>
  <c r="AL11" i="1"/>
  <c r="AL96" i="1" s="1"/>
  <c r="AK11" i="1"/>
  <c r="AK96" i="1" s="1"/>
  <c r="AJ11" i="1"/>
  <c r="AJ96" i="1" s="1"/>
  <c r="AI11" i="1"/>
  <c r="AI96" i="1" s="1"/>
  <c r="AH11" i="1"/>
  <c r="AH96" i="1" s="1"/>
  <c r="AG11" i="1"/>
  <c r="AG96" i="1" s="1"/>
  <c r="AF11" i="1"/>
  <c r="AE11" i="1"/>
  <c r="AE96" i="1" s="1"/>
  <c r="AD11" i="1"/>
  <c r="AD96" i="1" s="1"/>
  <c r="AC11" i="1"/>
  <c r="AC96" i="1" s="1"/>
  <c r="T11" i="1"/>
  <c r="T96" i="1" s="1"/>
  <c r="S11" i="1"/>
  <c r="W11" i="1" s="1"/>
  <c r="AB16" i="1" l="1"/>
  <c r="AA16" i="1"/>
  <c r="AB20" i="1"/>
  <c r="AA20" i="1"/>
  <c r="AP73" i="1"/>
  <c r="AA73" i="1"/>
  <c r="AB74" i="1"/>
  <c r="AA74" i="1"/>
  <c r="AP94" i="1"/>
  <c r="AA94" i="1"/>
  <c r="AB24" i="1"/>
  <c r="AA24" i="1"/>
  <c r="AB87" i="1"/>
  <c r="AA87" i="1"/>
  <c r="AB66" i="1"/>
  <c r="AA66" i="1"/>
  <c r="AP12" i="1"/>
  <c r="AO18" i="1"/>
  <c r="AP20" i="1"/>
  <c r="AO26" i="1"/>
  <c r="AO30" i="1"/>
  <c r="AO35" i="1"/>
  <c r="W39" i="1"/>
  <c r="AP46" i="1"/>
  <c r="AO67" i="1"/>
  <c r="AO68" i="1"/>
  <c r="AO88" i="1"/>
  <c r="W100" i="1"/>
  <c r="AN100" i="1" s="1"/>
  <c r="AO11" i="1"/>
  <c r="AO96" i="1" s="1"/>
  <c r="AO19" i="1"/>
  <c r="AP19" i="1" s="1"/>
  <c r="AO29" i="1"/>
  <c r="AP40" i="1"/>
  <c r="W62" i="1"/>
  <c r="AO69" i="1"/>
  <c r="AO80" i="1"/>
  <c r="AP16" i="1"/>
  <c r="AO22" i="1"/>
  <c r="AP22" i="1" s="1"/>
  <c r="AP24" i="1"/>
  <c r="W25" i="1"/>
  <c r="AO28" i="1"/>
  <c r="AO33" i="1"/>
  <c r="AP33" i="1" s="1"/>
  <c r="W36" i="1"/>
  <c r="AO38" i="1"/>
  <c r="W72" i="1"/>
  <c r="AB72" i="1" s="1"/>
  <c r="AO78" i="1"/>
  <c r="AP78" i="1" s="1"/>
  <c r="AO81" i="1"/>
  <c r="AO82" i="1"/>
  <c r="AO15" i="1"/>
  <c r="AP15" i="1" s="1"/>
  <c r="AO23" i="1"/>
  <c r="AP23" i="1" s="1"/>
  <c r="AO27" i="1"/>
  <c r="W35" i="1"/>
  <c r="AO36" i="1"/>
  <c r="AO37" i="1"/>
  <c r="AP37" i="1" s="1"/>
  <c r="AO70" i="1"/>
  <c r="W77" i="1"/>
  <c r="AA77" i="1" s="1"/>
  <c r="AA37" i="1"/>
  <c r="AB54" i="1"/>
  <c r="AA54" i="1"/>
  <c r="AP54" i="1"/>
  <c r="AB14" i="1"/>
  <c r="AA14" i="1"/>
  <c r="AP26" i="1"/>
  <c r="AB46" i="1"/>
  <c r="AA46" i="1"/>
  <c r="AB56" i="1"/>
  <c r="AA56" i="1"/>
  <c r="AP56" i="1"/>
  <c r="AP62" i="1"/>
  <c r="AP65" i="1"/>
  <c r="AP86" i="1"/>
  <c r="AB95" i="1"/>
  <c r="AA95" i="1"/>
  <c r="AP95" i="1"/>
  <c r="AP13" i="1"/>
  <c r="AA15" i="1"/>
  <c r="AB15" i="1"/>
  <c r="AB29" i="1"/>
  <c r="AA29" i="1"/>
  <c r="AP29" i="1"/>
  <c r="AA38" i="1"/>
  <c r="AP38" i="1"/>
  <c r="AB38" i="1"/>
  <c r="AB50" i="1"/>
  <c r="AA50" i="1"/>
  <c r="AP50" i="1"/>
  <c r="AB59" i="1"/>
  <c r="AA59" i="1"/>
  <c r="AP59" i="1"/>
  <c r="AO101" i="1"/>
  <c r="AB25" i="1"/>
  <c r="AA25" i="1"/>
  <c r="AB26" i="1"/>
  <c r="AA26" i="1"/>
  <c r="AP36" i="1"/>
  <c r="AB36" i="1"/>
  <c r="AA36" i="1"/>
  <c r="AB44" i="1"/>
  <c r="AA44" i="1"/>
  <c r="AP44" i="1"/>
  <c r="AB53" i="1"/>
  <c r="AA53" i="1"/>
  <c r="AP53" i="1"/>
  <c r="AA76" i="1"/>
  <c r="AP76" i="1"/>
  <c r="AB21" i="1"/>
  <c r="AA21" i="1"/>
  <c r="AP25" i="1"/>
  <c r="AB47" i="1"/>
  <c r="AA47" i="1"/>
  <c r="AP47" i="1"/>
  <c r="AB57" i="1"/>
  <c r="AA57" i="1"/>
  <c r="AP57" i="1"/>
  <c r="AB67" i="1"/>
  <c r="AA67" i="1"/>
  <c r="AP67" i="1"/>
  <c r="AA68" i="1"/>
  <c r="AP68" i="1"/>
  <c r="AB68" i="1"/>
  <c r="AB69" i="1"/>
  <c r="AA69" i="1"/>
  <c r="AP69" i="1"/>
  <c r="AA78" i="1"/>
  <c r="AB88" i="1"/>
  <c r="AA88" i="1"/>
  <c r="AP88" i="1"/>
  <c r="AA89" i="1"/>
  <c r="AP89" i="1"/>
  <c r="AB89" i="1"/>
  <c r="AB90" i="1"/>
  <c r="AA90" i="1"/>
  <c r="AP90" i="1"/>
  <c r="AB45" i="1"/>
  <c r="AA45" i="1"/>
  <c r="AP45" i="1"/>
  <c r="AB11" i="1"/>
  <c r="AA11" i="1"/>
  <c r="AP18" i="1"/>
  <c r="AB22" i="1"/>
  <c r="AA22" i="1"/>
  <c r="AB30" i="1"/>
  <c r="AA30" i="1"/>
  <c r="AP30" i="1"/>
  <c r="AP34" i="1"/>
  <c r="AA34" i="1"/>
  <c r="AB34" i="1"/>
  <c r="AA39" i="1"/>
  <c r="AP39" i="1"/>
  <c r="AA42" i="1"/>
  <c r="AP42" i="1"/>
  <c r="AA51" i="1"/>
  <c r="AP51" i="1"/>
  <c r="AA81" i="1"/>
  <c r="AP81" i="1"/>
  <c r="AB81" i="1"/>
  <c r="AB82" i="1"/>
  <c r="AA82" i="1"/>
  <c r="AP82" i="1"/>
  <c r="AO100" i="1"/>
  <c r="AO102" i="1"/>
  <c r="AB18" i="1"/>
  <c r="AA18" i="1"/>
  <c r="AB28" i="1"/>
  <c r="AA28" i="1"/>
  <c r="AP28" i="1"/>
  <c r="AB49" i="1"/>
  <c r="AA49" i="1"/>
  <c r="AP49" i="1"/>
  <c r="AB58" i="1"/>
  <c r="AA58" i="1"/>
  <c r="AP58" i="1"/>
  <c r="AB17" i="1"/>
  <c r="AA17" i="1"/>
  <c r="AA23" i="1"/>
  <c r="AB23" i="1"/>
  <c r="AB62" i="1"/>
  <c r="AA62" i="1"/>
  <c r="AA13" i="1"/>
  <c r="AB13" i="1"/>
  <c r="AP17" i="1"/>
  <c r="AB19" i="1"/>
  <c r="AA19" i="1"/>
  <c r="AP31" i="1"/>
  <c r="AA31" i="1"/>
  <c r="AP35" i="1"/>
  <c r="AA35" i="1"/>
  <c r="AB35" i="1"/>
  <c r="AB43" i="1"/>
  <c r="AA43" i="1"/>
  <c r="AP43" i="1"/>
  <c r="AB52" i="1"/>
  <c r="AA52" i="1"/>
  <c r="AP52" i="1"/>
  <c r="AP91" i="1"/>
  <c r="K96" i="1"/>
  <c r="S96" i="1"/>
  <c r="W27" i="1"/>
  <c r="W96" i="1" s="1"/>
  <c r="AB96" i="1" s="1"/>
  <c r="AA32" i="1"/>
  <c r="AA33" i="1"/>
  <c r="AB65" i="1"/>
  <c r="AA70" i="1"/>
  <c r="AB73" i="1"/>
  <c r="W80" i="1"/>
  <c r="AA83" i="1"/>
  <c r="AB86" i="1"/>
  <c r="AA91" i="1"/>
  <c r="AB94" i="1"/>
  <c r="AP32" i="1"/>
  <c r="AP70" i="1"/>
  <c r="AP72" i="1"/>
  <c r="AB83" i="1"/>
  <c r="AP85" i="1"/>
  <c r="AP93" i="1"/>
  <c r="AA72" i="1"/>
  <c r="AA85" i="1"/>
  <c r="AA93" i="1"/>
  <c r="AP41" i="1"/>
  <c r="AP66" i="1"/>
  <c r="AP74" i="1"/>
  <c r="AP77" i="1"/>
  <c r="AP79" i="1"/>
  <c r="AP87" i="1"/>
  <c r="AP71" i="1"/>
  <c r="AP84" i="1"/>
  <c r="AP92" i="1"/>
  <c r="AF96" i="1"/>
  <c r="AA40" i="1"/>
  <c r="AA71" i="1"/>
  <c r="AA84" i="1"/>
  <c r="AA92" i="1"/>
  <c r="AA12" i="1"/>
  <c r="AP11" i="1" l="1"/>
  <c r="AB27" i="1"/>
  <c r="AA27" i="1"/>
  <c r="AA96" i="1" s="1"/>
  <c r="AP27" i="1"/>
  <c r="AB80" i="1"/>
  <c r="AA80" i="1"/>
  <c r="AP80" i="1"/>
  <c r="AP96" i="1" l="1"/>
</calcChain>
</file>

<file path=xl/sharedStrings.xml><?xml version="1.0" encoding="utf-8"?>
<sst xmlns="http://schemas.openxmlformats.org/spreadsheetml/2006/main" count="428" uniqueCount="204">
  <si>
    <t>Pagina: 1 de 1</t>
  </si>
  <si>
    <t>ENTIDAD</t>
  </si>
  <si>
    <t>UNIDAD
EJECUTORA</t>
  </si>
  <si>
    <t>PROGRAMA</t>
  </si>
  <si>
    <t>SUBPROGRAMA</t>
  </si>
  <si>
    <t>PROYECTO</t>
  </si>
  <si>
    <t>ACTIVIDAD</t>
  </si>
  <si>
    <t>GRUPO DE GAST0</t>
  </si>
  <si>
    <t>ITEM</t>
  </si>
  <si>
    <t>DESCRIPCIÓN DEL ITEM</t>
  </si>
  <si>
    <t xml:space="preserve">DIRECCIÓN </t>
  </si>
  <si>
    <t>DES</t>
  </si>
  <si>
    <t>DDP</t>
  </si>
  <si>
    <t>DDPP</t>
  </si>
  <si>
    <t>DEV</t>
  </si>
  <si>
    <t>DCP</t>
  </si>
  <si>
    <t>DP</t>
  </si>
  <si>
    <t>DF</t>
  </si>
  <si>
    <t>DJ</t>
  </si>
  <si>
    <t>DATH</t>
  </si>
  <si>
    <t>DA</t>
  </si>
  <si>
    <t>CCSS</t>
  </si>
  <si>
    <t>DTICS</t>
  </si>
  <si>
    <t>Año 1</t>
  </si>
  <si>
    <t>DEVENGADO</t>
  </si>
  <si>
    <t>Certificado
Comprometido</t>
  </si>
  <si>
    <t>Reservado</t>
  </si>
  <si>
    <t>Saldo Disponible</t>
  </si>
  <si>
    <t>% EJECUCIÓN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</si>
  <si>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</si>
  <si>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</si>
  <si>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</si>
  <si>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</si>
  <si>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</si>
  <si>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</si>
  <si>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</si>
  <si>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</si>
  <si>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</si>
  <si>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</si>
  <si>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</si>
  <si>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</si>
  <si>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TOTALES</t>
  </si>
  <si>
    <t>Diferencias</t>
  </si>
  <si>
    <t>Año 2</t>
  </si>
  <si>
    <t>Año 3</t>
  </si>
  <si>
    <t>Año 4</t>
  </si>
  <si>
    <t>Egresos en Personal</t>
  </si>
  <si>
    <t>5.1.01.05</t>
  </si>
  <si>
    <t>Remuneraciones Unificadas</t>
  </si>
  <si>
    <t>Talento Humano</t>
  </si>
  <si>
    <t>5.1.01.06</t>
  </si>
  <si>
    <t>Salarios Unificados</t>
  </si>
  <si>
    <t>5.1.02.03</t>
  </si>
  <si>
    <t>Décimo Tercero</t>
  </si>
  <si>
    <t>5.1.02.04</t>
  </si>
  <si>
    <t>Décimo Cuarto</t>
  </si>
  <si>
    <t>5.1.03.04</t>
  </si>
  <si>
    <t>Compensación por Transporte</t>
  </si>
  <si>
    <t>5.1.03.06</t>
  </si>
  <si>
    <t>Alimentacion</t>
  </si>
  <si>
    <t>5.1.04.01</t>
  </si>
  <si>
    <t>Por cargas familiares</t>
  </si>
  <si>
    <t>5.1.04.08</t>
  </si>
  <si>
    <t>Subsidio de antigüedad</t>
  </si>
  <si>
    <t>5.1.05.09</t>
  </si>
  <si>
    <t>Horas Extraordinarias y Suplementarias</t>
  </si>
  <si>
    <t>5.1.05.10</t>
  </si>
  <si>
    <t>Servicios Personales por Contrato</t>
  </si>
  <si>
    <t>5.1.05.12</t>
  </si>
  <si>
    <t>Subrogación</t>
  </si>
  <si>
    <t>5.1.05.13</t>
  </si>
  <si>
    <t>Encargos</t>
  </si>
  <si>
    <t>5.1.06.01</t>
  </si>
  <si>
    <t>Aporte Patronal</t>
  </si>
  <si>
    <t>5.1.06.02</t>
  </si>
  <si>
    <t>Fondos de Reserva</t>
  </si>
  <si>
    <t>5.1.07.04</t>
  </si>
  <si>
    <t>Compensación por Desahucio</t>
  </si>
  <si>
    <t>5.1.07.07</t>
  </si>
  <si>
    <t>Compensancion por Vacaciones no Gozadas por Cesación de funciones</t>
  </si>
  <si>
    <t xml:space="preserve">Bienes y Servicios de Consumo </t>
  </si>
  <si>
    <t>5.3.01.01</t>
  </si>
  <si>
    <t>Agua Potable</t>
  </si>
  <si>
    <t>Administrativo</t>
  </si>
  <si>
    <t>5.3.01.04</t>
  </si>
  <si>
    <t>Energía Eléctrica</t>
  </si>
  <si>
    <t>5.3.01.05</t>
  </si>
  <si>
    <t>Telecomunicaciones</t>
  </si>
  <si>
    <t>5.3.01.06</t>
  </si>
  <si>
    <t>Servicio de Correo</t>
  </si>
  <si>
    <t>5.3.02.02</t>
  </si>
  <si>
    <t>Fletes y Maniobras</t>
  </si>
  <si>
    <t>5.3.02.03</t>
  </si>
  <si>
    <t>Almacenamiento, Embalaje, Envase y Recarga de Extintores</t>
  </si>
  <si>
    <t>5.3.02.04</t>
  </si>
  <si>
    <t>Edición, Impresión, Reproducción, Publicaciones, Suscripciones, Fotocopiado (...)</t>
  </si>
  <si>
    <t>Jurídico</t>
  </si>
  <si>
    <t>5.3.02.08</t>
  </si>
  <si>
    <t>Servicio de Seguridad y Vigilancia</t>
  </si>
  <si>
    <t>5.3.02.09</t>
  </si>
  <si>
    <t>Serviciosde Aseo; Lavado deVestimenta de Trabajo; Fumigación, Desinfección y Limpieza de Instalaciones (…)</t>
  </si>
  <si>
    <t>5.3.03.01</t>
  </si>
  <si>
    <t>Pasajes al Interior</t>
  </si>
  <si>
    <t>5.3.03.02</t>
  </si>
  <si>
    <t>Pasajes al Exterior</t>
  </si>
  <si>
    <t>5.3.03.03</t>
  </si>
  <si>
    <t>Viáticos y Subsistencias en el Interior</t>
  </si>
  <si>
    <t>5.3.03.04</t>
  </si>
  <si>
    <t>Viáticos y Subsistencias en el Exterior</t>
  </si>
  <si>
    <t>5.3.03.06</t>
  </si>
  <si>
    <t>Viático por Gastos de Residencia</t>
  </si>
  <si>
    <t>5.3.04.02</t>
  </si>
  <si>
    <t>Edificios, Locales, Residencias y Cableado Estructurado (Instalación, Mantenimiento y Reparación)</t>
  </si>
  <si>
    <t>5.3.04.03</t>
  </si>
  <si>
    <t>Mobiliarios (Instalación, Mantenimiento y Reparación)</t>
  </si>
  <si>
    <t>5.3.04.04</t>
  </si>
  <si>
    <t>Maquinarias y Equipos (Instalación, Mantenimiento y Reparaciones)</t>
  </si>
  <si>
    <t>5.3.04.05</t>
  </si>
  <si>
    <t>Vehículos (Servicio para Mantenimiento y Reparación)</t>
  </si>
  <si>
    <t>5.3.05.02</t>
  </si>
  <si>
    <t>Edificios, Locales y Residencias, Parqueaderos, Casilleros Judiciales y Bancarios (Arrendamiento)</t>
  </si>
  <si>
    <t>Administrativo
Jurídico</t>
  </si>
  <si>
    <t>5.3.06.12</t>
  </si>
  <si>
    <t>Capacitación a Servidores Públicos</t>
  </si>
  <si>
    <t>5.3.07.02</t>
  </si>
  <si>
    <t>Arrendamiento y Licencias de Uso de Paquetes Informáticos</t>
  </si>
  <si>
    <t>5.3.08.01</t>
  </si>
  <si>
    <t xml:space="preserve">Alimentos y bebidas </t>
  </si>
  <si>
    <t>5.3.08.03</t>
  </si>
  <si>
    <t>Combustibles y Lubricantes</t>
  </si>
  <si>
    <t>5.3.08.04</t>
  </si>
  <si>
    <t>Materiales de Oficina</t>
  </si>
  <si>
    <t>5.3.08.05</t>
  </si>
  <si>
    <t>Materiales de Aseo</t>
  </si>
  <si>
    <t>5.3.08.07</t>
  </si>
  <si>
    <t>Materiales de Impresión, Fotografía, Reproducción y Publicaciones</t>
  </si>
  <si>
    <t>5.3.08.11</t>
  </si>
  <si>
    <t>Insumos, Materiales y Suministros para la Construcción, Electricidad, Plomería, Carpintería, Señalización Vial, Navegación y Contra Incendios</t>
  </si>
  <si>
    <t>5.3.08.13</t>
  </si>
  <si>
    <t>Repuestos y Accesorios</t>
  </si>
  <si>
    <t>5.3.14.11</t>
  </si>
  <si>
    <t>Partes y  Repuestos</t>
  </si>
  <si>
    <t>Otros Egresos Corrientes</t>
  </si>
  <si>
    <t>5.7.01.02</t>
  </si>
  <si>
    <t>Tasas Generales, Impuestos, Contribuciones, Permisos, Licencias y Patentes.</t>
  </si>
  <si>
    <t>5.7.02.01</t>
  </si>
  <si>
    <t>Seguros</t>
  </si>
  <si>
    <t>5.7.02.03</t>
  </si>
  <si>
    <t xml:space="preserve">Comisiones Bancarias </t>
  </si>
  <si>
    <t>5.7.02.06</t>
  </si>
  <si>
    <t>Costas Judiciales, Trámites Notariales, Legalización de Documentos y Arreglos Extrajudiciales</t>
  </si>
  <si>
    <t>5.7.02.15</t>
  </si>
  <si>
    <t>Indemnizaciones por Sentencias Judiciales</t>
  </si>
  <si>
    <t>5.7.02.16</t>
  </si>
  <si>
    <t>Obligaciones por Responsabilidad Patronal con el IESS</t>
  </si>
  <si>
    <t>Transferencias y Donaciones Corrientes</t>
  </si>
  <si>
    <t>5.8.02.09</t>
  </si>
  <si>
    <t>A Jubilados Patronales</t>
  </si>
  <si>
    <t>Otros Pasivos</t>
  </si>
  <si>
    <t>9.9.01.01</t>
  </si>
  <si>
    <t>Obligaciones de Ejercicios Anteriores por Egresos de Personasl</t>
  </si>
  <si>
    <t>9999</t>
  </si>
  <si>
    <t>9.9.01.02</t>
  </si>
  <si>
    <t>Obligaciones de Ejercicios Anteriores por Egresos en Bienes y Servicios</t>
  </si>
  <si>
    <t>Tecnologías de la Información</t>
  </si>
  <si>
    <t xml:space="preserve">5.3.02.43 </t>
  </si>
  <si>
    <t>Garantía Extendida de Bienes</t>
  </si>
  <si>
    <t>5.3.07.04</t>
  </si>
  <si>
    <t>Mantenimiento y Reparación de Equipos y Sistemas Informáticos</t>
  </si>
  <si>
    <t>Repuestos y Accesorios para Maquinaria, Plantas eléctricas, equipos y otros</t>
  </si>
  <si>
    <t>5.3.14.07</t>
  </si>
  <si>
    <t>Equipos, Sistemas y Paquetes Informáticos</t>
  </si>
  <si>
    <t>Edición, Impresión, Reproducción, Publicaciones Suscripciones, Fotocopiado (...)</t>
  </si>
  <si>
    <t>Comunicación Social</t>
  </si>
  <si>
    <t>5.3.02.41</t>
  </si>
  <si>
    <t xml:space="preserve"> Servicios de monitoreo de información en televisión, radio, prensa,  medios on line, otros</t>
  </si>
  <si>
    <t>5.3.02.48</t>
  </si>
  <si>
    <t>Eventos Oficiales</t>
  </si>
  <si>
    <t>Dirección Estudios</t>
  </si>
  <si>
    <t>5.3.06.06</t>
  </si>
  <si>
    <t>Honorarios por Contratos Civiles de Servicios</t>
  </si>
  <si>
    <t>Diseño Pedagógico</t>
  </si>
  <si>
    <t>5.3.14.04</t>
  </si>
  <si>
    <t xml:space="preserve">Maquinarias y Equipos </t>
  </si>
  <si>
    <t>Programación y Promoción de Servicios</t>
  </si>
  <si>
    <t>5.3.02.49</t>
  </si>
  <si>
    <t>Eventos Públicos Promocionales</t>
  </si>
  <si>
    <t>5.3.06.13</t>
  </si>
  <si>
    <t xml:space="preserve">Capacitación para la ciudadanía en General </t>
  </si>
  <si>
    <t>Insumos, Materiales y Suministros para Construcción, Electricidad, Plomería, Carpintería, Señalización Vial,
Navegación, Contra Incendios y Placas</t>
  </si>
  <si>
    <t>5.3.08.12</t>
  </si>
  <si>
    <t>Materiales Didácticos</t>
  </si>
  <si>
    <t xml:space="preserve">Evaluación </t>
  </si>
  <si>
    <t>Certificación de Personas</t>
  </si>
  <si>
    <t>TOTAL</t>
  </si>
  <si>
    <t>Elaborado: Dirección de Planificación y Gestión Estratégica</t>
  </si>
  <si>
    <t>Corte: enero 2020</t>
  </si>
  <si>
    <t>AÑO 2020</t>
  </si>
  <si>
    <t>AÑO 2021</t>
  </si>
  <si>
    <t>AÑO 2022</t>
  </si>
  <si>
    <t>MATRIZ DE LA PROGRAMACIÓN ANUAL DEL PRESUPUESTO - PAP</t>
  </si>
  <si>
    <r>
      <t>Código:</t>
    </r>
    <r>
      <rPr>
        <sz val="12"/>
        <color theme="1"/>
        <rFont val="Calibri"/>
        <family val="2"/>
        <scheme val="minor"/>
      </rPr>
      <t xml:space="preserve"> GPG-PA-01-02-F01</t>
    </r>
  </si>
  <si>
    <r>
      <t xml:space="preserve">Fecha: </t>
    </r>
    <r>
      <rPr>
        <sz val="12"/>
        <color theme="1"/>
        <rFont val="Calibri"/>
        <family val="2"/>
        <scheme val="minor"/>
      </rPr>
      <t>14/01/2025</t>
    </r>
  </si>
  <si>
    <r>
      <t xml:space="preserve">Versión: </t>
    </r>
    <r>
      <rPr>
        <sz val="12"/>
        <color theme="1"/>
        <rFont val="Calibri"/>
        <family val="2"/>
        <scheme val="minor"/>
      </rPr>
      <t>5.0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</si>
</sst>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000000"/>
    <numFmt numFmtId="165" formatCode="000000000000"/>
    <numFmt numFmtId="166" formatCode="[$$-340A]\ #,##0.00"/>
    <numFmt numFmtId="167" formatCode="_(&quot;$&quot;\ * #,##0.00_);_(&quot;$&quot;\ * \(#,##0.00\);_(&quot;$&quot;\ * &quot;-&quot;??_);_(@_)"/>
    <numFmt numFmtId="168" formatCode="000"/>
    <numFmt numFmtId="169" formatCode="00"/>
    <numFmt numFmtId="170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0" tint="-0.499984740745262"/>
      <name val="Calibri"/>
      <family val="2"/>
      <scheme val="minor"/>
    </font>
    <font>
      <sz val="8"/>
      <color indexed="8"/>
      <name val="Calibri"/>
      <family val="2"/>
    </font>
    <font>
      <sz val="8"/>
      <name val="Calibri"/>
      <family val="2"/>
    </font>
    <font>
      <b/>
      <sz val="12"/>
      <name val="Calibri"/>
      <family val="2"/>
    </font>
    <font>
      <b/>
      <sz val="8"/>
      <color indexed="9"/>
      <name val="Calibri"/>
      <family val="2"/>
    </font>
    <font>
      <sz val="11"/>
      <color indexed="8"/>
      <name val="Calibri"/>
      <family val="2"/>
    </font>
    <font>
      <b/>
      <sz val="10"/>
      <color indexed="9"/>
      <name val="Calibri"/>
      <family val="2"/>
    </font>
    <font>
      <b/>
      <sz val="8"/>
      <color indexed="8"/>
      <name val="Calibri"/>
      <family val="2"/>
    </font>
    <font>
      <sz val="8"/>
      <color indexed="9"/>
      <name val="Calibri"/>
      <family val="2"/>
    </font>
    <font>
      <sz val="9"/>
      <color theme="1"/>
      <name val="Times New Roman"/>
      <family val="1"/>
    </font>
    <font>
      <b/>
      <sz val="8"/>
      <name val="Calibri"/>
      <family val="2"/>
    </font>
    <font>
      <b/>
      <sz val="1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7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1" applyNumberFormat="0" applyFill="0" applyAlignment="0" applyProtection="0"/>
    <xf numFmtId="170" fontId="7" fillId="0" borderId="0" applyFont="0" applyFill="0" applyBorder="0" applyAlignment="0" applyProtection="0"/>
  </cellStyleXfs>
  <cellXfs count="12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164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horizontal="center" vertical="center" wrapText="1"/>
    </xf>
    <xf numFmtId="166" fontId="5" fillId="0" borderId="0" xfId="0" applyNumberFormat="1" applyFont="1" applyAlignment="1">
      <alignment vertical="center" wrapText="1"/>
    </xf>
    <xf numFmtId="166" fontId="3" fillId="0" borderId="0" xfId="0" applyNumberFormat="1" applyFont="1" applyAlignment="1">
      <alignment vertical="center"/>
    </xf>
    <xf numFmtId="164" fontId="6" fillId="3" borderId="13" xfId="0" applyNumberFormat="1" applyFont="1" applyFill="1" applyBorder="1" applyAlignment="1">
      <alignment horizontal="center" vertical="center" wrapText="1"/>
    </xf>
    <xf numFmtId="165" fontId="6" fillId="3" borderId="13" xfId="0" applyNumberFormat="1" applyFont="1" applyFill="1" applyBorder="1" applyAlignment="1">
      <alignment horizontal="center" vertical="center" wrapText="1"/>
    </xf>
    <xf numFmtId="166" fontId="6" fillId="3" borderId="2" xfId="0" applyNumberFormat="1" applyFont="1" applyFill="1" applyBorder="1" applyAlignment="1">
      <alignment horizontal="center" vertical="center" wrapText="1"/>
    </xf>
    <xf numFmtId="166" fontId="6" fillId="3" borderId="2" xfId="0" applyNumberFormat="1" applyFont="1" applyFill="1" applyBorder="1" applyAlignment="1">
      <alignment horizontal="center" vertical="center"/>
    </xf>
    <xf numFmtId="167" fontId="6" fillId="3" borderId="10" xfId="1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 wrapText="1"/>
    </xf>
    <xf numFmtId="166" fontId="9" fillId="0" borderId="0" xfId="0" applyNumberFormat="1" applyFont="1" applyAlignment="1">
      <alignment horizontal="center" vertical="center"/>
    </xf>
    <xf numFmtId="168" fontId="4" fillId="4" borderId="11" xfId="0" applyNumberFormat="1" applyFont="1" applyFill="1" applyBorder="1" applyAlignment="1">
      <alignment horizontal="center" vertical="center"/>
    </xf>
    <xf numFmtId="49" fontId="4" fillId="4" borderId="11" xfId="0" applyNumberFormat="1" applyFont="1" applyFill="1" applyBorder="1" applyAlignment="1">
      <alignment horizontal="center" vertical="center"/>
    </xf>
    <xf numFmtId="169" fontId="4" fillId="4" borderId="11" xfId="0" applyNumberFormat="1" applyFont="1" applyFill="1" applyBorder="1" applyAlignment="1">
      <alignment horizontal="center" vertical="center"/>
    </xf>
    <xf numFmtId="166" fontId="4" fillId="4" borderId="2" xfId="0" applyNumberFormat="1" applyFont="1" applyFill="1" applyBorder="1" applyAlignment="1">
      <alignment horizontal="center" vertical="center"/>
    </xf>
    <xf numFmtId="166" fontId="4" fillId="4" borderId="2" xfId="0" applyNumberFormat="1" applyFont="1" applyFill="1" applyBorder="1" applyAlignment="1">
      <alignment horizontal="center" vertical="center" wrapText="1"/>
    </xf>
    <xf numFmtId="166" fontId="4" fillId="4" borderId="2" xfId="0" applyNumberFormat="1" applyFont="1" applyFill="1" applyBorder="1" applyAlignment="1">
      <alignment horizontal="left" vertical="center" wrapText="1"/>
    </xf>
    <xf numFmtId="166" fontId="4" fillId="4" borderId="2" xfId="0" applyNumberFormat="1" applyFont="1" applyFill="1" applyBorder="1" applyAlignment="1">
      <alignment vertical="center"/>
    </xf>
    <xf numFmtId="166" fontId="6" fillId="5" borderId="2" xfId="0" applyNumberFormat="1" applyFont="1" applyFill="1" applyBorder="1" applyAlignment="1">
      <alignment horizontal="right" vertical="center"/>
    </xf>
    <xf numFmtId="166" fontId="3" fillId="0" borderId="2" xfId="0" applyNumberFormat="1" applyFont="1" applyBorder="1" applyAlignment="1">
      <alignment vertical="center"/>
    </xf>
    <xf numFmtId="166" fontId="3" fillId="0" borderId="2" xfId="0" applyNumberFormat="1" applyFont="1" applyBorder="1" applyAlignment="1">
      <alignment horizontal="right" vertical="center"/>
    </xf>
    <xf numFmtId="166" fontId="3" fillId="6" borderId="2" xfId="0" applyNumberFormat="1" applyFont="1" applyFill="1" applyBorder="1" applyAlignment="1">
      <alignment vertical="center"/>
    </xf>
    <xf numFmtId="10" fontId="3" fillId="0" borderId="2" xfId="2" applyNumberFormat="1" applyFont="1" applyFill="1" applyBorder="1" applyAlignment="1">
      <alignment vertical="center"/>
    </xf>
    <xf numFmtId="170" fontId="3" fillId="0" borderId="2" xfId="4" applyFont="1" applyFill="1" applyBorder="1" applyAlignment="1">
      <alignment vertical="center"/>
    </xf>
    <xf numFmtId="167" fontId="3" fillId="0" borderId="2" xfId="1" applyFont="1" applyBorder="1" applyAlignment="1">
      <alignment vertical="center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left" vertical="center" wrapText="1"/>
      <protection locked="0"/>
    </xf>
    <xf numFmtId="166" fontId="4" fillId="4" borderId="2" xfId="0" applyNumberFormat="1" applyFont="1" applyFill="1" applyBorder="1" applyAlignment="1">
      <alignment vertical="center" wrapText="1"/>
    </xf>
    <xf numFmtId="168" fontId="4" fillId="7" borderId="11" xfId="0" applyNumberFormat="1" applyFont="1" applyFill="1" applyBorder="1" applyAlignment="1">
      <alignment horizontal="center" vertical="center"/>
    </xf>
    <xf numFmtId="49" fontId="4" fillId="7" borderId="11" xfId="0" applyNumberFormat="1" applyFont="1" applyFill="1" applyBorder="1" applyAlignment="1">
      <alignment horizontal="center" vertical="center"/>
    </xf>
    <xf numFmtId="169" fontId="4" fillId="7" borderId="11" xfId="0" applyNumberFormat="1" applyFont="1" applyFill="1" applyBorder="1" applyAlignment="1">
      <alignment horizontal="center" vertical="center"/>
    </xf>
    <xf numFmtId="166" fontId="4" fillId="7" borderId="2" xfId="0" applyNumberFormat="1" applyFont="1" applyFill="1" applyBorder="1" applyAlignment="1">
      <alignment horizontal="center" vertical="center" wrapText="1"/>
    </xf>
    <xf numFmtId="166" fontId="4" fillId="7" borderId="2" xfId="0" applyNumberFormat="1" applyFont="1" applyFill="1" applyBorder="1" applyAlignment="1">
      <alignment horizontal="left" vertical="center" wrapText="1"/>
    </xf>
    <xf numFmtId="166" fontId="4" fillId="7" borderId="2" xfId="0" applyNumberFormat="1" applyFont="1" applyFill="1" applyBorder="1" applyAlignment="1">
      <alignment vertical="center"/>
    </xf>
    <xf numFmtId="168" fontId="4" fillId="8" borderId="11" xfId="0" applyNumberFormat="1" applyFont="1" applyFill="1" applyBorder="1" applyAlignment="1">
      <alignment horizontal="center" vertical="center"/>
    </xf>
    <xf numFmtId="49" fontId="4" fillId="8" borderId="11" xfId="0" applyNumberFormat="1" applyFont="1" applyFill="1" applyBorder="1" applyAlignment="1">
      <alignment horizontal="center" vertical="center"/>
    </xf>
    <xf numFmtId="169" fontId="4" fillId="8" borderId="11" xfId="0" applyNumberFormat="1" applyFont="1" applyFill="1" applyBorder="1" applyAlignment="1">
      <alignment horizontal="center" vertical="center"/>
    </xf>
    <xf numFmtId="166" fontId="4" fillId="8" borderId="2" xfId="0" applyNumberFormat="1" applyFont="1" applyFill="1" applyBorder="1" applyAlignment="1">
      <alignment horizontal="center" vertical="center" wrapText="1"/>
    </xf>
    <xf numFmtId="166" fontId="4" fillId="8" borderId="2" xfId="0" applyNumberFormat="1" applyFont="1" applyFill="1" applyBorder="1" applyAlignment="1">
      <alignment horizontal="left" vertical="center" wrapText="1"/>
    </xf>
    <xf numFmtId="166" fontId="4" fillId="8" borderId="2" xfId="0" applyNumberFormat="1" applyFont="1" applyFill="1" applyBorder="1" applyAlignment="1">
      <alignment vertical="center"/>
    </xf>
    <xf numFmtId="168" fontId="4" fillId="9" borderId="11" xfId="0" applyNumberFormat="1" applyFont="1" applyFill="1" applyBorder="1" applyAlignment="1">
      <alignment horizontal="center" vertical="center"/>
    </xf>
    <xf numFmtId="49" fontId="4" fillId="9" borderId="11" xfId="0" applyNumberFormat="1" applyFont="1" applyFill="1" applyBorder="1" applyAlignment="1">
      <alignment horizontal="center" vertical="center"/>
    </xf>
    <xf numFmtId="169" fontId="4" fillId="9" borderId="11" xfId="0" applyNumberFormat="1" applyFont="1" applyFill="1" applyBorder="1" applyAlignment="1">
      <alignment horizontal="center" vertical="center"/>
    </xf>
    <xf numFmtId="166" fontId="4" fillId="9" borderId="2" xfId="0" applyNumberFormat="1" applyFont="1" applyFill="1" applyBorder="1" applyAlignment="1">
      <alignment horizontal="center" vertical="center" wrapText="1"/>
    </xf>
    <xf numFmtId="166" fontId="4" fillId="9" borderId="2" xfId="0" applyNumberFormat="1" applyFont="1" applyFill="1" applyBorder="1" applyAlignment="1">
      <alignment horizontal="left" vertical="center" wrapText="1"/>
    </xf>
    <xf numFmtId="166" fontId="4" fillId="9" borderId="2" xfId="0" applyNumberFormat="1" applyFont="1" applyFill="1" applyBorder="1" applyAlignment="1">
      <alignment vertical="center"/>
    </xf>
    <xf numFmtId="168" fontId="4" fillId="10" borderId="11" xfId="0" applyNumberFormat="1" applyFont="1" applyFill="1" applyBorder="1" applyAlignment="1">
      <alignment horizontal="center" vertical="center"/>
    </xf>
    <xf numFmtId="49" fontId="4" fillId="10" borderId="11" xfId="0" applyNumberFormat="1" applyFont="1" applyFill="1" applyBorder="1" applyAlignment="1">
      <alignment horizontal="center" vertical="center"/>
    </xf>
    <xf numFmtId="169" fontId="4" fillId="10" borderId="11" xfId="0" applyNumberFormat="1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0" fontId="4" fillId="10" borderId="2" xfId="0" applyFont="1" applyFill="1" applyBorder="1" applyAlignment="1" applyProtection="1">
      <alignment horizontal="center" vertical="center" wrapText="1"/>
      <protection locked="0"/>
    </xf>
    <xf numFmtId="0" fontId="4" fillId="10" borderId="2" xfId="0" applyFont="1" applyFill="1" applyBorder="1" applyAlignment="1" applyProtection="1">
      <alignment vertical="center" wrapText="1"/>
      <protection locked="0"/>
    </xf>
    <xf numFmtId="166" fontId="4" fillId="10" borderId="2" xfId="0" applyNumberFormat="1" applyFont="1" applyFill="1" applyBorder="1" applyAlignment="1">
      <alignment horizontal="center" vertical="center" wrapText="1"/>
    </xf>
    <xf numFmtId="166" fontId="4" fillId="10" borderId="2" xfId="0" applyNumberFormat="1" applyFont="1" applyFill="1" applyBorder="1" applyAlignment="1">
      <alignment vertical="center"/>
    </xf>
    <xf numFmtId="168" fontId="4" fillId="11" borderId="11" xfId="0" applyNumberFormat="1" applyFont="1" applyFill="1" applyBorder="1" applyAlignment="1">
      <alignment horizontal="center" vertical="center"/>
    </xf>
    <xf numFmtId="49" fontId="4" fillId="11" borderId="11" xfId="0" applyNumberFormat="1" applyFont="1" applyFill="1" applyBorder="1" applyAlignment="1">
      <alignment horizontal="center" vertical="center"/>
    </xf>
    <xf numFmtId="169" fontId="4" fillId="11" borderId="11" xfId="0" applyNumberFormat="1" applyFont="1" applyFill="1" applyBorder="1" applyAlignment="1">
      <alignment horizontal="center" vertical="center"/>
    </xf>
    <xf numFmtId="166" fontId="4" fillId="11" borderId="2" xfId="0" applyNumberFormat="1" applyFont="1" applyFill="1" applyBorder="1" applyAlignment="1">
      <alignment horizontal="center" vertical="center" wrapText="1"/>
    </xf>
    <xf numFmtId="166" fontId="4" fillId="11" borderId="2" xfId="0" applyNumberFormat="1" applyFont="1" applyFill="1" applyBorder="1" applyAlignment="1">
      <alignment horizontal="left" vertical="center" wrapText="1"/>
    </xf>
    <xf numFmtId="166" fontId="4" fillId="11" borderId="2" xfId="0" applyNumberFormat="1" applyFont="1" applyFill="1" applyBorder="1" applyAlignment="1">
      <alignment vertical="center"/>
    </xf>
    <xf numFmtId="166" fontId="4" fillId="12" borderId="2" xfId="0" applyNumberFormat="1" applyFont="1" applyFill="1" applyBorder="1" applyAlignment="1">
      <alignment vertical="center"/>
    </xf>
    <xf numFmtId="166" fontId="10" fillId="5" borderId="2" xfId="0" applyNumberFormat="1" applyFont="1" applyFill="1" applyBorder="1" applyAlignment="1">
      <alignment horizontal="right" vertical="center"/>
    </xf>
    <xf numFmtId="168" fontId="4" fillId="12" borderId="11" xfId="0" applyNumberFormat="1" applyFont="1" applyFill="1" applyBorder="1" applyAlignment="1">
      <alignment horizontal="center" vertical="center"/>
    </xf>
    <xf numFmtId="49" fontId="4" fillId="12" borderId="11" xfId="0" applyNumberFormat="1" applyFont="1" applyFill="1" applyBorder="1" applyAlignment="1">
      <alignment horizontal="center" vertical="center"/>
    </xf>
    <xf numFmtId="169" fontId="4" fillId="12" borderId="11" xfId="0" applyNumberFormat="1" applyFont="1" applyFill="1" applyBorder="1" applyAlignment="1">
      <alignment horizontal="center" vertical="center"/>
    </xf>
    <xf numFmtId="166" fontId="4" fillId="12" borderId="2" xfId="0" applyNumberFormat="1" applyFont="1" applyFill="1" applyBorder="1" applyAlignment="1">
      <alignment horizontal="center" vertical="center" wrapText="1"/>
    </xf>
    <xf numFmtId="166" fontId="4" fillId="12" borderId="2" xfId="0" applyNumberFormat="1" applyFont="1" applyFill="1" applyBorder="1" applyAlignment="1">
      <alignment horizontal="left" vertical="center" wrapText="1"/>
    </xf>
    <xf numFmtId="168" fontId="4" fillId="13" borderId="11" xfId="0" applyNumberFormat="1" applyFont="1" applyFill="1" applyBorder="1" applyAlignment="1">
      <alignment horizontal="center" vertical="center"/>
    </xf>
    <xf numFmtId="49" fontId="4" fillId="13" borderId="11" xfId="0" applyNumberFormat="1" applyFont="1" applyFill="1" applyBorder="1" applyAlignment="1">
      <alignment horizontal="center" vertical="center"/>
    </xf>
    <xf numFmtId="169" fontId="4" fillId="13" borderId="11" xfId="0" applyNumberFormat="1" applyFont="1" applyFill="1" applyBorder="1" applyAlignment="1">
      <alignment horizontal="center" vertical="center"/>
    </xf>
    <xf numFmtId="166" fontId="4" fillId="13" borderId="2" xfId="0" applyNumberFormat="1" applyFont="1" applyFill="1" applyBorder="1" applyAlignment="1">
      <alignment horizontal="center" vertical="center"/>
    </xf>
    <xf numFmtId="166" fontId="4" fillId="13" borderId="2" xfId="0" applyNumberFormat="1" applyFont="1" applyFill="1" applyBorder="1" applyAlignment="1">
      <alignment horizontal="center" vertical="center" wrapText="1"/>
    </xf>
    <xf numFmtId="166" fontId="4" fillId="13" borderId="2" xfId="0" applyNumberFormat="1" applyFont="1" applyFill="1" applyBorder="1" applyAlignment="1">
      <alignment vertical="center" wrapText="1"/>
    </xf>
    <xf numFmtId="166" fontId="4" fillId="13" borderId="2" xfId="0" applyNumberFormat="1" applyFont="1" applyFill="1" applyBorder="1" applyAlignment="1">
      <alignment vertical="center"/>
    </xf>
    <xf numFmtId="0" fontId="11" fillId="0" borderId="0" xfId="0" applyFont="1"/>
    <xf numFmtId="164" fontId="10" fillId="3" borderId="2" xfId="0" applyNumberFormat="1" applyFont="1" applyFill="1" applyBorder="1" applyAlignment="1">
      <alignment vertical="center"/>
    </xf>
    <xf numFmtId="165" fontId="10" fillId="3" borderId="2" xfId="0" applyNumberFormat="1" applyFont="1" applyFill="1" applyBorder="1" applyAlignment="1">
      <alignment vertical="center"/>
    </xf>
    <xf numFmtId="166" fontId="12" fillId="3" borderId="2" xfId="0" applyNumberFormat="1" applyFont="1" applyFill="1" applyBorder="1" applyAlignment="1">
      <alignment horizontal="center" vertical="center" wrapText="1"/>
    </xf>
    <xf numFmtId="166" fontId="6" fillId="3" borderId="2" xfId="0" applyNumberFormat="1" applyFont="1" applyFill="1" applyBorder="1" applyAlignment="1">
      <alignment horizontal="left" vertical="center" wrapText="1"/>
    </xf>
    <xf numFmtId="166" fontId="6" fillId="3" borderId="2" xfId="0" applyNumberFormat="1" applyFont="1" applyFill="1" applyBorder="1" applyAlignment="1">
      <alignment vertical="center"/>
    </xf>
    <xf numFmtId="9" fontId="6" fillId="3" borderId="2" xfId="2" applyFont="1" applyFill="1" applyBorder="1" applyAlignment="1">
      <alignment horizontal="right" vertical="center"/>
    </xf>
    <xf numFmtId="166" fontId="6" fillId="3" borderId="2" xfId="0" applyNumberFormat="1" applyFont="1" applyFill="1" applyBorder="1" applyAlignment="1">
      <alignment horizontal="right" vertical="center"/>
    </xf>
    <xf numFmtId="167" fontId="6" fillId="3" borderId="10" xfId="1" applyFont="1" applyFill="1" applyBorder="1" applyAlignment="1">
      <alignment horizontal="right" vertical="center"/>
    </xf>
    <xf numFmtId="170" fontId="6" fillId="3" borderId="2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166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170" fontId="3" fillId="0" borderId="0" xfId="4" applyFont="1" applyAlignment="1">
      <alignment vertical="center"/>
    </xf>
    <xf numFmtId="167" fontId="3" fillId="0" borderId="0" xfId="1" applyFont="1" applyAlignment="1">
      <alignment vertical="center"/>
    </xf>
    <xf numFmtId="166" fontId="4" fillId="0" borderId="0" xfId="0" applyNumberFormat="1" applyFont="1" applyAlignment="1">
      <alignment horizontal="left" vertical="center" wrapText="1"/>
    </xf>
    <xf numFmtId="166" fontId="3" fillId="0" borderId="0" xfId="0" applyNumberFormat="1" applyFont="1" applyAlignment="1">
      <alignment horizontal="center" vertical="center" wrapText="1"/>
    </xf>
    <xf numFmtId="166" fontId="3" fillId="0" borderId="0" xfId="0" applyNumberFormat="1" applyFont="1" applyAlignment="1">
      <alignment horizontal="right" vertical="center"/>
    </xf>
    <xf numFmtId="166" fontId="12" fillId="0" borderId="0" xfId="0" applyNumberFormat="1" applyFont="1" applyAlignment="1">
      <alignment horizontal="center" vertical="center" wrapText="1"/>
    </xf>
    <xf numFmtId="170" fontId="3" fillId="0" borderId="0" xfId="0" applyNumberFormat="1" applyFont="1" applyAlignment="1">
      <alignment vertical="center"/>
    </xf>
    <xf numFmtId="0" fontId="0" fillId="2" borderId="2" xfId="0" applyFill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2" borderId="10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>
      <alignment horizontal="left" vertical="center" wrapText="1"/>
    </xf>
  </cellXfs>
  <cellStyles count="5">
    <cellStyle name="Millares 4" xfId="4" xr:uid="{B00ED6EA-DE8C-4492-A203-63A1C72824C2}"/>
    <cellStyle name="Moneda" xfId="1" builtinId="4"/>
    <cellStyle name="Normal" xfId="0" builtinId="0"/>
    <cellStyle name="Porcentaje" xfId="2" builtinId="5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503463</xdr:colOff>
      <xdr:row>2</xdr:row>
      <xdr:rowOff>40822</xdr:rowOff>
    </xdr:from>
    <xdr:to>
      <xdr:col>6</xdr:col>
      <xdr:colOff>571499</xdr:colOff>
      <xdr:row>6</xdr:row>
      <xdr:rowOff>241256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053C272-A31C-7068-97D3-6AF59B972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463" y="421822"/>
          <a:ext cx="4776107" cy="10985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.%20TABLA%20DE%20EJECUCION%20DE%20CURSOS%202015-CMA-Z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OneDrive/Documentos/SECAP/PROCESOS/PRODUCCI&#211;N%20PROCESOS/PLANIFICACI&#211;N/Levantamiento%20PAPP/Anexos/Matriz%20de%20la%20PAP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BATO"/>
      <sheetName val="FORMACION DE JOVENES -A"/>
      <sheetName val="SECTOR SOCIAL-A"/>
      <sheetName val="NUEVA OFERTA SECAP"/>
      <sheetName val="SECTOR PRODUCTIVO-A"/>
      <sheetName val="SECTOR PUBLICO-A"/>
    </sheetNames>
    <sheetDataSet>
      <sheetData sheetId="0"/>
      <sheetData sheetId="1"/>
      <sheetData sheetId="2"/>
      <sheetData sheetId="3">
        <row r="3">
          <cell r="B3" t="str">
            <v>DISEÑO CURRICULAR</v>
          </cell>
          <cell r="C3" t="str">
            <v>DURAC</v>
          </cell>
          <cell r="D3" t="str">
            <v>TIPO</v>
          </cell>
          <cell r="E3" t="str">
            <v>SECTOR</v>
          </cell>
          <cell r="F3" t="str">
            <v>ÁREA</v>
          </cell>
          <cell r="G3" t="str">
            <v>DISE2</v>
          </cell>
          <cell r="H3" t="str">
            <v>MODALIDAD</v>
          </cell>
          <cell r="I3" t="str">
            <v>DURACCIÓN</v>
          </cell>
        </row>
        <row r="4">
          <cell r="B4" t="str">
            <v>OPERACIÓN DE SISTEMAS AUTOMÁTICOS Y ROBÓTICOS</v>
          </cell>
          <cell r="C4">
            <v>405</v>
          </cell>
          <cell r="D4" t="str">
            <v>larga</v>
          </cell>
          <cell r="E4" t="str">
            <v>Productivo Social</v>
          </cell>
          <cell r="F4" t="str">
            <v>Procesos Industriales</v>
          </cell>
          <cell r="G4">
            <v>2426</v>
          </cell>
          <cell r="H4" t="str">
            <v>Presencial</v>
          </cell>
          <cell r="I4" t="str">
            <v>LARGA DURACCIÓN</v>
          </cell>
        </row>
        <row r="5">
          <cell r="B5" t="str">
            <v>OPERARIO ESPECIALIZADO EN CONFECCIONES TEXTILES</v>
          </cell>
          <cell r="C5">
            <v>420</v>
          </cell>
          <cell r="D5" t="str">
            <v>larga</v>
          </cell>
          <cell r="E5" t="str">
            <v>Productivo Social</v>
          </cell>
          <cell r="F5" t="str">
            <v>Procesos Industriales</v>
          </cell>
          <cell r="G5">
            <v>1731</v>
          </cell>
          <cell r="H5" t="str">
            <v>Presencial</v>
          </cell>
          <cell r="I5" t="str">
            <v>LARGA DURACCIÓN</v>
          </cell>
        </row>
        <row r="6">
          <cell r="B6" t="str">
            <v>ALBAÑILERÍA</v>
          </cell>
          <cell r="C6">
            <v>180</v>
          </cell>
          <cell r="D6" t="str">
            <v>media</v>
          </cell>
          <cell r="E6" t="str">
            <v>Productivo Social</v>
          </cell>
          <cell r="F6" t="str">
            <v>Construcción e Infraestructura</v>
          </cell>
          <cell r="G6">
            <v>2429</v>
          </cell>
          <cell r="H6" t="str">
            <v>Presencial</v>
          </cell>
          <cell r="I6" t="str">
            <v>MEDIA DURACIÓN</v>
          </cell>
        </row>
        <row r="7">
          <cell r="B7" t="str">
            <v>ANFITRIÓN DE TURISMO COMUNITARIO</v>
          </cell>
          <cell r="C7">
            <v>165</v>
          </cell>
          <cell r="D7" t="str">
            <v>media</v>
          </cell>
          <cell r="E7" t="str">
            <v>Productivo Social</v>
          </cell>
          <cell r="F7" t="str">
            <v>Alimentación, Gastronomía y Turismo</v>
          </cell>
          <cell r="G7">
            <v>2410</v>
          </cell>
          <cell r="H7" t="str">
            <v>Presencial</v>
          </cell>
          <cell r="I7" t="str">
            <v>MEDIA DURACIÓN</v>
          </cell>
        </row>
        <row r="8">
          <cell r="B8" t="str">
            <v>ASISTENTE ADMINISTRATIVO</v>
          </cell>
          <cell r="C8">
            <v>180</v>
          </cell>
          <cell r="D8" t="str">
            <v>media</v>
          </cell>
          <cell r="E8" t="str">
            <v>Productivo Social</v>
          </cell>
          <cell r="F8" t="str">
            <v>Administración y Legislación</v>
          </cell>
          <cell r="G8">
            <v>2468</v>
          </cell>
          <cell r="H8" t="str">
            <v>Presencial</v>
          </cell>
          <cell r="I8" t="str">
            <v>MEDIA DURACIÓN</v>
          </cell>
        </row>
        <row r="9">
          <cell r="B9" t="str">
            <v>ASISTENTE CONTABLE</v>
          </cell>
          <cell r="C9">
            <v>180</v>
          </cell>
          <cell r="D9" t="str">
            <v>media</v>
          </cell>
          <cell r="E9" t="str">
            <v>Productivo Social</v>
          </cell>
          <cell r="F9" t="str">
            <v>Administración y Legislación</v>
          </cell>
          <cell r="G9">
            <v>2376</v>
          </cell>
          <cell r="H9" t="str">
            <v>Presencial</v>
          </cell>
          <cell r="I9" t="str">
            <v>MEDIA DURACIÓN</v>
          </cell>
        </row>
        <row r="10">
          <cell r="B10" t="str">
            <v>ASISTENTE DE COCINA INTERNACIONAL</v>
          </cell>
          <cell r="C10">
            <v>225</v>
          </cell>
          <cell r="D10" t="str">
            <v>media</v>
          </cell>
          <cell r="E10" t="str">
            <v>Productivo Social</v>
          </cell>
          <cell r="F10" t="str">
            <v>Alimentación, Gastronomía y Turismo</v>
          </cell>
          <cell r="G10">
            <v>2417</v>
          </cell>
          <cell r="H10" t="str">
            <v>Presencial</v>
          </cell>
          <cell r="I10" t="str">
            <v>MEDIA DURACIÓN</v>
          </cell>
        </row>
        <row r="11">
          <cell r="B11" t="str">
            <v>ASISTENTE EN DESARROLLO DE PROYECTOS</v>
          </cell>
          <cell r="C11">
            <v>135</v>
          </cell>
          <cell r="D11" t="str">
            <v>media</v>
          </cell>
          <cell r="E11" t="str">
            <v>Productivo Social</v>
          </cell>
          <cell r="F11" t="str">
            <v>Administración y Legislación</v>
          </cell>
          <cell r="G11">
            <v>2444</v>
          </cell>
          <cell r="H11" t="str">
            <v>Presencial</v>
          </cell>
          <cell r="I11" t="str">
            <v>MEDIA DURACIÓN</v>
          </cell>
        </row>
        <row r="12">
          <cell r="B12" t="str">
            <v>AUXILIAR EN DISEÑO GRÁFICO DIGITAL</v>
          </cell>
          <cell r="C12">
            <v>180</v>
          </cell>
          <cell r="D12" t="str">
            <v>media</v>
          </cell>
          <cell r="E12" t="str">
            <v>Productivo Social</v>
          </cell>
          <cell r="F12" t="str">
            <v>Comunicación y Artes Gráficas</v>
          </cell>
          <cell r="G12">
            <v>2379</v>
          </cell>
          <cell r="H12" t="str">
            <v>Presencial</v>
          </cell>
          <cell r="I12" t="str">
            <v>MEDIA DURACIÓN</v>
          </cell>
        </row>
        <row r="13">
          <cell r="B13" t="str">
            <v>CARPINTERÍA</v>
          </cell>
          <cell r="C13">
            <v>180</v>
          </cell>
          <cell r="D13" t="str">
            <v>media</v>
          </cell>
          <cell r="E13" t="str">
            <v>Productivo Social</v>
          </cell>
          <cell r="F13" t="str">
            <v>Procesos Industriales</v>
          </cell>
          <cell r="G13">
            <v>2492</v>
          </cell>
          <cell r="H13" t="str">
            <v>Presencial</v>
          </cell>
          <cell r="I13" t="str">
            <v>MEDIA DURACIÓN</v>
          </cell>
        </row>
        <row r="14">
          <cell r="B14" t="str">
            <v>CONFECCIONISTA DE LENCERIA FEMENINA</v>
          </cell>
          <cell r="C14">
            <v>225</v>
          </cell>
          <cell r="D14" t="str">
            <v>media</v>
          </cell>
          <cell r="E14" t="str">
            <v>Productivo Social</v>
          </cell>
          <cell r="F14" t="str">
            <v>Procesos Industriales</v>
          </cell>
          <cell r="G14">
            <v>2390</v>
          </cell>
          <cell r="H14" t="str">
            <v>Presencial</v>
          </cell>
          <cell r="I14" t="str">
            <v>MEDIA DURACIÓN</v>
          </cell>
        </row>
        <row r="15">
          <cell r="B15" t="str">
            <v>CONFECCIONISTA DE ROPA  FEMENINA</v>
          </cell>
          <cell r="C15">
            <v>225</v>
          </cell>
          <cell r="D15" t="str">
            <v>media</v>
          </cell>
          <cell r="E15" t="str">
            <v>Productivo Social</v>
          </cell>
          <cell r="F15" t="str">
            <v>Procesos Industriales</v>
          </cell>
          <cell r="G15">
            <v>2400</v>
          </cell>
          <cell r="H15" t="str">
            <v>Presencial</v>
          </cell>
          <cell r="I15" t="str">
            <v>MEDIA DURACIÓN</v>
          </cell>
        </row>
        <row r="16">
          <cell r="B16" t="str">
            <v>CONFECCIONISTA DE ROPA DEPORTIVA</v>
          </cell>
          <cell r="C16">
            <v>225</v>
          </cell>
          <cell r="D16" t="str">
            <v>media</v>
          </cell>
          <cell r="E16" t="str">
            <v>Productivo Social</v>
          </cell>
          <cell r="F16" t="str">
            <v>Procesos Industriales</v>
          </cell>
          <cell r="G16">
            <v>2374</v>
          </cell>
          <cell r="H16" t="str">
            <v>Presencial</v>
          </cell>
          <cell r="I16" t="str">
            <v>MEDIA DURACIÓN</v>
          </cell>
        </row>
        <row r="17">
          <cell r="B17" t="str">
            <v>CONFECCIONISTA DE ROPA INFANTIL</v>
          </cell>
          <cell r="C17">
            <v>225</v>
          </cell>
          <cell r="D17" t="str">
            <v>media</v>
          </cell>
          <cell r="E17" t="str">
            <v>Productivo Social</v>
          </cell>
          <cell r="F17" t="str">
            <v>Procesos Industriales</v>
          </cell>
          <cell r="G17">
            <v>2391</v>
          </cell>
          <cell r="H17" t="str">
            <v>Presencial</v>
          </cell>
          <cell r="I17" t="str">
            <v>MEDIA DURACIÓN</v>
          </cell>
        </row>
        <row r="18">
          <cell r="B18" t="str">
            <v>CONFECCIÓN DE LENCERÍA DEL HOGAR</v>
          </cell>
          <cell r="C18">
            <v>180</v>
          </cell>
          <cell r="D18" t="str">
            <v>media</v>
          </cell>
          <cell r="E18" t="str">
            <v>Productivo Social</v>
          </cell>
          <cell r="F18" t="str">
            <v>Procesos Industriales</v>
          </cell>
          <cell r="G18">
            <v>2173</v>
          </cell>
          <cell r="H18" t="str">
            <v>Presencial</v>
          </cell>
          <cell r="I18" t="str">
            <v>MEDIA DURACIÓN</v>
          </cell>
        </row>
        <row r="19">
          <cell r="B19" t="str">
            <v>ELECTRICISTA INDUSTRIAL</v>
          </cell>
          <cell r="C19">
            <v>270</v>
          </cell>
          <cell r="D19" t="str">
            <v>media</v>
          </cell>
          <cell r="E19" t="str">
            <v>Productivo Social</v>
          </cell>
          <cell r="F19" t="str">
            <v>Electricidad y Electrónica</v>
          </cell>
          <cell r="G19">
            <v>2441</v>
          </cell>
          <cell r="H19" t="str">
            <v>Presencial</v>
          </cell>
          <cell r="I19" t="str">
            <v>MEDIA DURACIÓN</v>
          </cell>
        </row>
        <row r="20">
          <cell r="B20" t="str">
            <v>FABRICACIÓN DE ESTRUCTURAS METÁLICAS</v>
          </cell>
          <cell r="C20">
            <v>180</v>
          </cell>
          <cell r="D20" t="str">
            <v>media</v>
          </cell>
          <cell r="E20" t="str">
            <v>Productivo Social</v>
          </cell>
          <cell r="F20" t="str">
            <v>Mecánica Industrial y Minería</v>
          </cell>
          <cell r="G20">
            <v>2431</v>
          </cell>
          <cell r="H20" t="str">
            <v>Presencial</v>
          </cell>
          <cell r="I20" t="str">
            <v>MEDIA DURACIÓN</v>
          </cell>
        </row>
        <row r="21">
          <cell r="B21" t="str">
            <v>FABRICACIÓN DE MUEBLES MODULARES PARA EL HOGAR Y LA OFICINA</v>
          </cell>
          <cell r="C21">
            <v>150</v>
          </cell>
          <cell r="D21" t="str">
            <v>media</v>
          </cell>
          <cell r="E21" t="str">
            <v>Productivo Social</v>
          </cell>
          <cell r="F21" t="str">
            <v>Procesos Industriales</v>
          </cell>
          <cell r="G21">
            <v>2487</v>
          </cell>
          <cell r="H21" t="str">
            <v>Presencial</v>
          </cell>
          <cell r="I21" t="str">
            <v>MEDIA DURACIÓN</v>
          </cell>
        </row>
        <row r="22">
          <cell r="B22" t="str">
            <v>FABRICACIÓN DE MUEBLES MODULARES PARA LA CONSTRUCCIÓN</v>
          </cell>
          <cell r="C22">
            <v>150</v>
          </cell>
          <cell r="D22" t="str">
            <v>media</v>
          </cell>
          <cell r="E22" t="str">
            <v>Productivo Social</v>
          </cell>
          <cell r="F22" t="str">
            <v>Procesos Industriales</v>
          </cell>
          <cell r="G22">
            <v>2460</v>
          </cell>
          <cell r="H22" t="str">
            <v>Presencial</v>
          </cell>
          <cell r="I22" t="str">
            <v>MEDIA DURACIÓN</v>
          </cell>
        </row>
        <row r="23">
          <cell r="B23" t="str">
            <v>MAESTRO DE OBRA</v>
          </cell>
          <cell r="C23">
            <v>225</v>
          </cell>
          <cell r="D23" t="str">
            <v>media</v>
          </cell>
          <cell r="E23" t="str">
            <v>Productivo Social</v>
          </cell>
          <cell r="F23" t="str">
            <v>Construcción e Infraestructura</v>
          </cell>
          <cell r="G23">
            <v>2450</v>
          </cell>
          <cell r="H23" t="str">
            <v>Presencial</v>
          </cell>
          <cell r="I23" t="str">
            <v>MEDIA DURACIÓN</v>
          </cell>
        </row>
        <row r="24">
          <cell r="B24" t="str">
            <v>MANTENIMIENTO Y REPARACIÓN DE MOTOCICLETAS</v>
          </cell>
          <cell r="C24">
            <v>180</v>
          </cell>
          <cell r="D24" t="str">
            <v>media</v>
          </cell>
          <cell r="E24" t="str">
            <v>Productivo Social</v>
          </cell>
          <cell r="F24" t="str">
            <v>Mecánica Automotriz</v>
          </cell>
          <cell r="G24">
            <v>2425</v>
          </cell>
          <cell r="H24" t="str">
            <v>Presencial</v>
          </cell>
          <cell r="I24" t="str">
            <v>MEDIA DURACIÓN</v>
          </cell>
        </row>
        <row r="25">
          <cell r="B25" t="str">
            <v>MANTENIMIENTO Y REPARACIÓN DE MOTORES DE COMBUSTIÓN INTERNA A GASOLINA</v>
          </cell>
          <cell r="C25">
            <v>140</v>
          </cell>
          <cell r="D25" t="str">
            <v>media</v>
          </cell>
          <cell r="E25" t="str">
            <v>Productivo Social</v>
          </cell>
          <cell r="F25" t="str">
            <v>Mecánica Automotriz</v>
          </cell>
          <cell r="G25">
            <v>2453</v>
          </cell>
          <cell r="H25" t="str">
            <v>Presencial</v>
          </cell>
          <cell r="I25" t="str">
            <v>MEDIA DURACIÓN</v>
          </cell>
        </row>
        <row r="26">
          <cell r="B26" t="str">
            <v>MANTENIMIENTO Y REPARACIÓN DE SISTEMAS DE INYECCIÓN ELECTRÓNICA AUTOMOTRIZ</v>
          </cell>
          <cell r="C26">
            <v>180</v>
          </cell>
          <cell r="D26" t="str">
            <v>media</v>
          </cell>
          <cell r="E26" t="str">
            <v>Productivo Social</v>
          </cell>
          <cell r="F26" t="str">
            <v>Mecánica Automotriz</v>
          </cell>
          <cell r="G26">
            <v>2440</v>
          </cell>
          <cell r="H26" t="str">
            <v>Presencial</v>
          </cell>
          <cell r="I26" t="str">
            <v>MEDIA DURACIÓN</v>
          </cell>
        </row>
        <row r="27">
          <cell r="B27" t="str">
            <v>MANTENIMIENTO Y REPARACIÓN DE SISTEMAS ELÉCTRICOS AUTOMOTRICES</v>
          </cell>
          <cell r="C27">
            <v>180</v>
          </cell>
          <cell r="D27" t="str">
            <v>media</v>
          </cell>
          <cell r="E27" t="str">
            <v>Productivo Social</v>
          </cell>
          <cell r="F27" t="str">
            <v>Mecánica Automotriz</v>
          </cell>
          <cell r="G27">
            <v>2445</v>
          </cell>
          <cell r="H27" t="str">
            <v>Presencial</v>
          </cell>
          <cell r="I27" t="str">
            <v>MEDIA DURACIÓN</v>
          </cell>
        </row>
        <row r="28">
          <cell r="B28" t="str">
            <v>MECANIZADO CON FRESADORA CONVENCIONAL</v>
          </cell>
          <cell r="C28">
            <v>150</v>
          </cell>
          <cell r="D28" t="str">
            <v>media</v>
          </cell>
          <cell r="E28" t="str">
            <v>Productivo Social</v>
          </cell>
          <cell r="F28" t="str">
            <v>Mecánica Industrial y Minería</v>
          </cell>
          <cell r="G28">
            <v>2414</v>
          </cell>
          <cell r="H28" t="str">
            <v>Presencial</v>
          </cell>
          <cell r="I28" t="str">
            <v>MEDIA DURACIÓN</v>
          </cell>
        </row>
        <row r="29">
          <cell r="B29" t="str">
            <v>MECANIZADO CON MÁQUINAS HERRAMIENTAS CONVENCIONALES</v>
          </cell>
          <cell r="C29">
            <v>360</v>
          </cell>
          <cell r="D29" t="str">
            <v>media</v>
          </cell>
          <cell r="E29" t="str">
            <v>Productivo Social</v>
          </cell>
          <cell r="F29" t="str">
            <v>Mecánica Industrial y Minería</v>
          </cell>
          <cell r="G29">
            <v>2402</v>
          </cell>
          <cell r="H29" t="str">
            <v>Presencial</v>
          </cell>
          <cell r="I29" t="str">
            <v>MEDIA DURACIÓN</v>
          </cell>
        </row>
        <row r="30">
          <cell r="B30" t="str">
            <v>MECANIZADO CON TORNO CONVENCIONAL</v>
          </cell>
          <cell r="C30">
            <v>150</v>
          </cell>
          <cell r="D30" t="str">
            <v>media</v>
          </cell>
          <cell r="E30" t="str">
            <v>Productivo Social</v>
          </cell>
          <cell r="F30" t="str">
            <v>Mecánica Industrial y Minería</v>
          </cell>
          <cell r="G30">
            <v>2412</v>
          </cell>
          <cell r="H30" t="str">
            <v>Presencial</v>
          </cell>
          <cell r="I30" t="str">
            <v>MEDIA DURACIÓN</v>
          </cell>
        </row>
        <row r="31">
          <cell r="B31" t="str">
            <v>OPERADOR DE MAQUINARIA AGRÍCOLA</v>
          </cell>
          <cell r="C31">
            <v>320</v>
          </cell>
          <cell r="D31" t="str">
            <v>media</v>
          </cell>
          <cell r="E31" t="str">
            <v>Productivo Social</v>
          </cell>
          <cell r="F31" t="str">
            <v>Procesos Industriales</v>
          </cell>
          <cell r="G31">
            <v>2034</v>
          </cell>
          <cell r="H31" t="str">
            <v>Presencial</v>
          </cell>
          <cell r="I31" t="str">
            <v>MEDIA DURACIÓN</v>
          </cell>
        </row>
        <row r="32">
          <cell r="B32" t="str">
            <v>PRODUCCIÓN DE CACAO</v>
          </cell>
          <cell r="C32">
            <v>135</v>
          </cell>
          <cell r="D32" t="str">
            <v>media</v>
          </cell>
          <cell r="E32" t="str">
            <v>Productivo Social</v>
          </cell>
          <cell r="F32" t="str">
            <v>Industria Agropecuaria</v>
          </cell>
          <cell r="G32">
            <v>2382</v>
          </cell>
          <cell r="H32" t="str">
            <v>Presencial</v>
          </cell>
          <cell r="I32" t="str">
            <v>MEDIA DURACIÓN</v>
          </cell>
        </row>
        <row r="33">
          <cell r="B33" t="str">
            <v>PROGRAMA DE FORMACIÓN SINDICAL</v>
          </cell>
          <cell r="C33">
            <v>300</v>
          </cell>
          <cell r="D33" t="str">
            <v>media</v>
          </cell>
          <cell r="E33" t="str">
            <v>Productivo Social</v>
          </cell>
          <cell r="F33" t="str">
            <v>Administración y Legislación</v>
          </cell>
          <cell r="G33">
            <v>2530</v>
          </cell>
          <cell r="H33" t="str">
            <v>Presencial</v>
          </cell>
          <cell r="I33" t="str">
            <v>MEDIA DURACIÓN</v>
          </cell>
        </row>
        <row r="34">
          <cell r="B34" t="str">
            <v>INSTALACIÓN DE COCINAS DE INDUCCIÓN</v>
          </cell>
          <cell r="C34">
            <v>110</v>
          </cell>
          <cell r="D34" t="str">
            <v>media</v>
          </cell>
          <cell r="E34" t="str">
            <v>Productivo Social</v>
          </cell>
          <cell r="F34" t="str">
            <v>Electricidad y Electrónica</v>
          </cell>
          <cell r="G34">
            <v>2187</v>
          </cell>
          <cell r="H34" t="str">
            <v>Presencial</v>
          </cell>
          <cell r="I34" t="str">
            <v>MEDIA DURACIÓN</v>
          </cell>
        </row>
        <row r="35">
          <cell r="B35" t="str">
            <v>SUPERVISOR EN EJECUCIÓN DE OBRAS CIVILES</v>
          </cell>
          <cell r="C35">
            <v>150</v>
          </cell>
          <cell r="D35" t="str">
            <v>media</v>
          </cell>
          <cell r="E35" t="str">
            <v>Productivo Social</v>
          </cell>
          <cell r="F35" t="str">
            <v>Construcción e Infraestructura</v>
          </cell>
          <cell r="G35">
            <v>2452</v>
          </cell>
          <cell r="H35" t="str">
            <v>Presencial</v>
          </cell>
          <cell r="I35" t="str">
            <v>MEDIA DURACIÓN</v>
          </cell>
        </row>
        <row r="36">
          <cell r="B36" t="str">
            <v>ADMINISTRACIÓN DE RECURSOS HUMANOS</v>
          </cell>
          <cell r="C36">
            <v>45</v>
          </cell>
          <cell r="D36" t="str">
            <v>corta</v>
          </cell>
          <cell r="E36" t="str">
            <v>Productivo Social</v>
          </cell>
          <cell r="F36" t="str">
            <v>Administración y Legislación</v>
          </cell>
          <cell r="G36">
            <v>2392</v>
          </cell>
          <cell r="H36" t="str">
            <v>Presencial</v>
          </cell>
          <cell r="I36" t="str">
            <v>CORTA DURACIÓN</v>
          </cell>
        </row>
        <row r="37">
          <cell r="B37" t="str">
            <v>AJUSTE MECÁNICO</v>
          </cell>
          <cell r="C37">
            <v>45</v>
          </cell>
          <cell r="D37" t="str">
            <v>corta</v>
          </cell>
          <cell r="E37" t="str">
            <v>Productivo Social</v>
          </cell>
          <cell r="F37" t="str">
            <v>Mecánica Industrial y Minería</v>
          </cell>
          <cell r="G37">
            <v>2430</v>
          </cell>
          <cell r="H37" t="str">
            <v>Presencial</v>
          </cell>
          <cell r="I37" t="str">
            <v>CORTA DURACIÓN</v>
          </cell>
        </row>
        <row r="38">
          <cell r="B38" t="str">
            <v>ALINEACIÓN Y BALANCEO</v>
          </cell>
          <cell r="C38">
            <v>45</v>
          </cell>
          <cell r="D38" t="str">
            <v>corta</v>
          </cell>
          <cell r="E38" t="str">
            <v>Productivo Social</v>
          </cell>
          <cell r="F38" t="str">
            <v>Mecánica Automotriz</v>
          </cell>
          <cell r="G38">
            <v>2471</v>
          </cell>
          <cell r="H38" t="str">
            <v>Presencial</v>
          </cell>
          <cell r="I38" t="str">
            <v>CORTA DURACIÓN</v>
          </cell>
        </row>
        <row r="39">
          <cell r="B39" t="str">
            <v>ANÁLISIS FINANCIERO</v>
          </cell>
          <cell r="C39">
            <v>45</v>
          </cell>
          <cell r="D39" t="str">
            <v>corta</v>
          </cell>
          <cell r="E39" t="str">
            <v>Productivo Social</v>
          </cell>
          <cell r="F39" t="str">
            <v>Finanzas, Comercio y Ventas</v>
          </cell>
          <cell r="G39">
            <v>2369</v>
          </cell>
          <cell r="H39" t="str">
            <v>Presencial</v>
          </cell>
          <cell r="I39" t="str">
            <v>CORTA DURACIÓN</v>
          </cell>
        </row>
        <row r="40">
          <cell r="B40" t="str">
            <v>APLICACIONES DE EXCEL PARA OPERACIONES CONTABLES</v>
          </cell>
          <cell r="C40">
            <v>27</v>
          </cell>
          <cell r="D40" t="str">
            <v>corta</v>
          </cell>
          <cell r="E40" t="str">
            <v>Productivo Social</v>
          </cell>
          <cell r="F40" t="str">
            <v>Administración y Legislación</v>
          </cell>
          <cell r="G40">
            <v>2243</v>
          </cell>
          <cell r="H40" t="str">
            <v>Presencial/U.móvil</v>
          </cell>
          <cell r="I40" t="str">
            <v>CORTA DURACIÓN</v>
          </cell>
        </row>
        <row r="41">
          <cell r="B41" t="str">
            <v>ASISTENTE DE BODEGA</v>
          </cell>
          <cell r="C41">
            <v>80</v>
          </cell>
          <cell r="D41" t="str">
            <v>corta</v>
          </cell>
          <cell r="E41" t="str">
            <v>Productivo Social</v>
          </cell>
          <cell r="F41" t="str">
            <v>Administración y Legislación</v>
          </cell>
          <cell r="G41">
            <v>2062</v>
          </cell>
          <cell r="H41" t="str">
            <v>Presencial</v>
          </cell>
          <cell r="I41" t="str">
            <v>CORTA DURACIÓN</v>
          </cell>
        </row>
        <row r="42">
          <cell r="B42" t="str">
            <v>ASISTENTE DE VENTAS</v>
          </cell>
          <cell r="C42">
            <v>80</v>
          </cell>
          <cell r="D42" t="str">
            <v>corta</v>
          </cell>
          <cell r="E42" t="str">
            <v>Productivo Social</v>
          </cell>
          <cell r="F42" t="str">
            <v>Finanzas, Comercio y Ventas</v>
          </cell>
          <cell r="G42">
            <v>2063</v>
          </cell>
          <cell r="H42" t="str">
            <v>Presencial/Virtual</v>
          </cell>
          <cell r="I42" t="str">
            <v>CORTA DURACIÓN</v>
          </cell>
        </row>
        <row r="43">
          <cell r="B43" t="str">
            <v>ASISTENTE EN DESARROLLO INFANTIL</v>
          </cell>
          <cell r="C43">
            <v>120</v>
          </cell>
          <cell r="D43" t="str">
            <v>corta</v>
          </cell>
          <cell r="E43" t="str">
            <v>Productivo Social</v>
          </cell>
          <cell r="F43" t="str">
            <v>Educación y Capacitación</v>
          </cell>
          <cell r="G43">
            <v>2370</v>
          </cell>
          <cell r="H43" t="str">
            <v>Presencial</v>
          </cell>
          <cell r="I43" t="str">
            <v>CORTA DURACIÓN</v>
          </cell>
        </row>
        <row r="44">
          <cell r="B44" t="str">
            <v>AUTOCAD 2D-3D</v>
          </cell>
          <cell r="C44">
            <v>90</v>
          </cell>
          <cell r="D44" t="str">
            <v>corta</v>
          </cell>
          <cell r="E44" t="str">
            <v>Productivo Social</v>
          </cell>
          <cell r="F44" t="str">
            <v>Tecnologías de la Información y Comunicación</v>
          </cell>
          <cell r="G44">
            <v>2533</v>
          </cell>
          <cell r="H44" t="str">
            <v>Presencial</v>
          </cell>
          <cell r="I44" t="str">
            <v>CORTA DURACIÓN</v>
          </cell>
        </row>
        <row r="45">
          <cell r="B45" t="str">
            <v>CLIMATIZACIÓN DEL AUTOMÓVIL</v>
          </cell>
          <cell r="C45">
            <v>60</v>
          </cell>
          <cell r="D45" t="str">
            <v>corta</v>
          </cell>
          <cell r="E45" t="str">
            <v>Productivo Social</v>
          </cell>
          <cell r="F45" t="str">
            <v>Mecánica Automotriz</v>
          </cell>
          <cell r="G45">
            <v>2475</v>
          </cell>
          <cell r="H45" t="str">
            <v>Presencial</v>
          </cell>
          <cell r="I45" t="str">
            <v>CORTA DURACIÓN</v>
          </cell>
        </row>
        <row r="46">
          <cell r="B46" t="str">
            <v>COMPRAS PÚBLICAS</v>
          </cell>
          <cell r="C46">
            <v>60</v>
          </cell>
          <cell r="D46" t="str">
            <v>corta</v>
          </cell>
          <cell r="E46" t="str">
            <v>Productivo Social</v>
          </cell>
          <cell r="F46" t="str">
            <v>Administración y Legislación</v>
          </cell>
          <cell r="G46">
            <v>2415</v>
          </cell>
          <cell r="H46" t="str">
            <v>Presencial</v>
          </cell>
          <cell r="I46" t="str">
            <v>CORTA DURACIÓN</v>
          </cell>
        </row>
        <row r="47">
          <cell r="B47" t="str">
            <v>COMUNICACIONES CON PLC VÍA ETHERNET</v>
          </cell>
          <cell r="C47">
            <v>60</v>
          </cell>
          <cell r="D47" t="str">
            <v>corta</v>
          </cell>
          <cell r="E47" t="str">
            <v>Productivo Social</v>
          </cell>
          <cell r="F47" t="str">
            <v>Procesos Industriales</v>
          </cell>
          <cell r="G47">
            <v>2381</v>
          </cell>
          <cell r="H47" t="str">
            <v>Presencial</v>
          </cell>
          <cell r="I47" t="str">
            <v>CORTA DURACIÓN</v>
          </cell>
        </row>
        <row r="48">
          <cell r="B48" t="str">
            <v>CONTABILIDAD BÁSICA</v>
          </cell>
          <cell r="C48">
            <v>60</v>
          </cell>
          <cell r="D48" t="str">
            <v>corta</v>
          </cell>
          <cell r="E48" t="str">
            <v>Productivo Social</v>
          </cell>
          <cell r="F48" t="str">
            <v>Administración y Legislación</v>
          </cell>
          <cell r="G48">
            <v>2189</v>
          </cell>
          <cell r="H48" t="str">
            <v>Presencial</v>
          </cell>
          <cell r="I48" t="str">
            <v>CORTA DURACIÓN</v>
          </cell>
        </row>
        <row r="49">
          <cell r="B49" t="str">
            <v>CONTABILIDAD COMERCIAL</v>
          </cell>
          <cell r="C49">
            <v>60</v>
          </cell>
          <cell r="D49" t="str">
            <v>corta</v>
          </cell>
          <cell r="E49" t="str">
            <v>Productivo Social</v>
          </cell>
          <cell r="F49" t="str">
            <v>Administración y Legislación</v>
          </cell>
          <cell r="G49">
            <v>2186</v>
          </cell>
          <cell r="H49" t="str">
            <v>Presencial</v>
          </cell>
          <cell r="I49" t="str">
            <v>CORTA DURACIÓN</v>
          </cell>
        </row>
        <row r="50">
          <cell r="B50" t="str">
            <v>CONTABILIDAD DE COSTOS</v>
          </cell>
          <cell r="C50">
            <v>60</v>
          </cell>
          <cell r="D50" t="str">
            <v>corta</v>
          </cell>
          <cell r="E50" t="str">
            <v>Productivo Social</v>
          </cell>
          <cell r="F50" t="str">
            <v>Administración y Legislación</v>
          </cell>
          <cell r="G50">
            <v>2193</v>
          </cell>
          <cell r="H50" t="str">
            <v>Presencial</v>
          </cell>
          <cell r="I50" t="str">
            <v>CORTA DURACIÓN</v>
          </cell>
        </row>
        <row r="51">
          <cell r="B51" t="str">
            <v>CORTE POR ARCO PLASMA (PAC)</v>
          </cell>
          <cell r="C51">
            <v>45</v>
          </cell>
          <cell r="D51" t="str">
            <v>corta</v>
          </cell>
          <cell r="E51" t="str">
            <v>Productivo Social</v>
          </cell>
          <cell r="F51" t="str">
            <v>Mecánica Industrial y Minería</v>
          </cell>
          <cell r="G51">
            <v>2489</v>
          </cell>
          <cell r="H51" t="str">
            <v>Presencial</v>
          </cell>
          <cell r="I51" t="str">
            <v>CORTA DURACIÓN</v>
          </cell>
        </row>
        <row r="52">
          <cell r="B52" t="str">
            <v>DESARROLLADOR DE APLICACIONES CON JAVA</v>
          </cell>
          <cell r="C52">
            <v>90</v>
          </cell>
          <cell r="D52" t="str">
            <v>corta</v>
          </cell>
          <cell r="E52" t="str">
            <v>Productivo Social</v>
          </cell>
          <cell r="F52" t="str">
            <v>Tecnologías de la Información y Comunicación</v>
          </cell>
          <cell r="G52">
            <v>2333</v>
          </cell>
          <cell r="H52" t="str">
            <v>Presencial</v>
          </cell>
          <cell r="I52" t="str">
            <v>CORTA DURACIÓN</v>
          </cell>
        </row>
        <row r="53">
          <cell r="B53" t="str">
            <v>DIBUJO TÉCNICO INDUSTRIAL</v>
          </cell>
          <cell r="C53">
            <v>90</v>
          </cell>
          <cell r="D53" t="str">
            <v>corta</v>
          </cell>
          <cell r="E53" t="str">
            <v>Productivo Social</v>
          </cell>
          <cell r="F53" t="str">
            <v>Mecánica Industrial y Minería</v>
          </cell>
          <cell r="G53">
            <v>2446</v>
          </cell>
          <cell r="H53" t="str">
            <v>Presencial</v>
          </cell>
          <cell r="I53" t="str">
            <v>CORTA DURACIÓN</v>
          </cell>
        </row>
        <row r="54">
          <cell r="B54" t="str">
            <v>DIBUJO VECTORIAL CON MICROSOFT VISIO 2010</v>
          </cell>
          <cell r="C54">
            <v>30</v>
          </cell>
          <cell r="D54" t="str">
            <v>corta</v>
          </cell>
          <cell r="E54" t="str">
            <v>Productivo Social</v>
          </cell>
          <cell r="F54" t="str">
            <v>Tecnologías de la Información y Comunicación</v>
          </cell>
          <cell r="G54">
            <v>2131</v>
          </cell>
          <cell r="H54" t="str">
            <v>Presencial/Virtual</v>
          </cell>
          <cell r="I54" t="str">
            <v>CORTA DURACIÓN</v>
          </cell>
        </row>
        <row r="55">
          <cell r="B55" t="str">
            <v>DISEÑO CURRICULAR BASADO EN COMPETENCIAS LABORALES</v>
          </cell>
          <cell r="C55">
            <v>60</v>
          </cell>
          <cell r="D55" t="str">
            <v>corta</v>
          </cell>
          <cell r="E55" t="str">
            <v>Productivo Social</v>
          </cell>
          <cell r="F55" t="str">
            <v>Educación y Capacitación</v>
          </cell>
          <cell r="G55">
            <v>1954</v>
          </cell>
          <cell r="H55" t="str">
            <v>Presencial/Virtual</v>
          </cell>
          <cell r="I55" t="str">
            <v>CORTA DURACIÓN</v>
          </cell>
        </row>
        <row r="56">
          <cell r="B56" t="str">
            <v>DISEÑO DE CONTENIDOS PARA TELEVISIÓN COMUNITARIA</v>
          </cell>
          <cell r="C56">
            <v>60</v>
          </cell>
          <cell r="D56" t="str">
            <v>corta</v>
          </cell>
          <cell r="E56" t="str">
            <v>Productivo Social</v>
          </cell>
          <cell r="F56" t="str">
            <v>Comunicación y Artes Gráficas</v>
          </cell>
          <cell r="G56">
            <v>2503</v>
          </cell>
          <cell r="H56" t="str">
            <v>Presencial</v>
          </cell>
          <cell r="I56" t="str">
            <v>CORTA DURACIÓN</v>
          </cell>
        </row>
        <row r="57">
          <cell r="B57" t="str">
            <v>DISEÑO INDUSTRIAL CON INVENTOR</v>
          </cell>
          <cell r="C57">
            <v>60</v>
          </cell>
          <cell r="D57" t="str">
            <v>corta</v>
          </cell>
          <cell r="E57" t="str">
            <v>Productivo Social</v>
          </cell>
          <cell r="F57" t="str">
            <v>Tecnologías de la Información y Comunicación</v>
          </cell>
          <cell r="G57">
            <v>2451</v>
          </cell>
          <cell r="H57" t="str">
            <v>Presencial</v>
          </cell>
          <cell r="I57" t="str">
            <v>CORTA DURACIÓN</v>
          </cell>
        </row>
        <row r="58">
          <cell r="B58" t="str">
            <v>ELECTRÓNICA DIGITAL</v>
          </cell>
          <cell r="C58">
            <v>45</v>
          </cell>
          <cell r="D58" t="str">
            <v>corta</v>
          </cell>
          <cell r="E58" t="str">
            <v>Productivo Social</v>
          </cell>
          <cell r="F58" t="str">
            <v>Electricidad y Electrónica</v>
          </cell>
          <cell r="G58">
            <v>2432</v>
          </cell>
          <cell r="H58" t="str">
            <v>Presencial</v>
          </cell>
          <cell r="I58" t="str">
            <v>CORTA DURACIÓN</v>
          </cell>
        </row>
        <row r="59">
          <cell r="B59" t="str">
            <v>ELECTRÓNICA GENERAL</v>
          </cell>
          <cell r="C59">
            <v>45</v>
          </cell>
          <cell r="D59" t="str">
            <v>corta</v>
          </cell>
          <cell r="E59" t="str">
            <v>Productivo Social</v>
          </cell>
          <cell r="F59" t="str">
            <v>Electricidad y Electrónica</v>
          </cell>
          <cell r="G59">
            <v>2473</v>
          </cell>
          <cell r="H59" t="str">
            <v>Presencial</v>
          </cell>
          <cell r="I59" t="str">
            <v>CORTA DURACIÓN</v>
          </cell>
        </row>
        <row r="60">
          <cell r="B60" t="str">
            <v>EMPRENDEDOR DE PEQUEÑOS NEGOCIOS</v>
          </cell>
          <cell r="C60">
            <v>90</v>
          </cell>
          <cell r="D60" t="str">
            <v>corta</v>
          </cell>
          <cell r="E60" t="str">
            <v>Productivo Social</v>
          </cell>
          <cell r="F60" t="str">
            <v>Administración y Legislación</v>
          </cell>
          <cell r="G60">
            <v>2481</v>
          </cell>
          <cell r="H60" t="str">
            <v>Presencial/Virtual</v>
          </cell>
          <cell r="I60" t="str">
            <v>CORTA DURACIÓN</v>
          </cell>
        </row>
        <row r="61">
          <cell r="B61" t="str">
            <v>ENCUADERNACIÓN Y RESTAURACIÓN MANUAL</v>
          </cell>
          <cell r="C61">
            <v>120</v>
          </cell>
          <cell r="D61" t="str">
            <v>corta</v>
          </cell>
          <cell r="E61" t="str">
            <v>Productivo Social</v>
          </cell>
          <cell r="F61" t="str">
            <v>Comunicación y Artes Gráficas</v>
          </cell>
          <cell r="G61">
            <v>2535</v>
          </cell>
          <cell r="H61" t="str">
            <v>Presencial</v>
          </cell>
          <cell r="I61" t="str">
            <v>CORTA DURACIÓN</v>
          </cell>
        </row>
        <row r="62">
          <cell r="B62" t="str">
            <v>ESTRATEGIAS PARA ELABORACIÓN DE MATERIAL DIDÁCTICO CON ENFOQUE DE COMPETENCIAS</v>
          </cell>
          <cell r="C62">
            <v>45</v>
          </cell>
          <cell r="D62" t="str">
            <v>corta</v>
          </cell>
          <cell r="E62" t="str">
            <v>Productivo Social</v>
          </cell>
          <cell r="F62" t="str">
            <v>Educación y Capacitación</v>
          </cell>
          <cell r="G62">
            <v>2157</v>
          </cell>
          <cell r="H62" t="str">
            <v>Presencial/Virtual</v>
          </cell>
          <cell r="I62" t="str">
            <v>CORTA DURACIÓN</v>
          </cell>
        </row>
        <row r="63">
          <cell r="B63" t="str">
            <v>ETIQUETA Y PROTOCOLO</v>
          </cell>
          <cell r="C63">
            <v>45</v>
          </cell>
          <cell r="D63" t="str">
            <v>corta</v>
          </cell>
          <cell r="E63" t="str">
            <v>Productivo Social</v>
          </cell>
          <cell r="F63" t="str">
            <v>Alimentación, Gastronomía y Turismo</v>
          </cell>
          <cell r="G63">
            <v>2427</v>
          </cell>
          <cell r="H63" t="str">
            <v>Presencial</v>
          </cell>
          <cell r="I63" t="str">
            <v>CORTA DURACIÓN</v>
          </cell>
        </row>
        <row r="64">
          <cell r="B64" t="str">
            <v>EVALUACIÓN DE FORMACIÓN BASADA EN COMPETENCIAS LABORALES</v>
          </cell>
          <cell r="C64">
            <v>60</v>
          </cell>
          <cell r="D64" t="str">
            <v>corta</v>
          </cell>
          <cell r="E64" t="str">
            <v>Productivo Social</v>
          </cell>
          <cell r="F64" t="str">
            <v>Educación y Capacitación</v>
          </cell>
          <cell r="G64">
            <v>2079</v>
          </cell>
          <cell r="H64" t="str">
            <v>Presencial/Virtual</v>
          </cell>
          <cell r="I64" t="str">
            <v>CORTA DURACIÓN</v>
          </cell>
        </row>
        <row r="65">
          <cell r="B65" t="str">
            <v>EXCEL 2013, AVANZADO</v>
          </cell>
          <cell r="C65">
            <v>45</v>
          </cell>
          <cell r="D65" t="str">
            <v>corta</v>
          </cell>
          <cell r="E65" t="str">
            <v>Productivo Social</v>
          </cell>
          <cell r="F65" t="str">
            <v>Tecnologías de la Información y Comunicación</v>
          </cell>
          <cell r="G65">
            <v>2519</v>
          </cell>
          <cell r="H65" t="str">
            <v>Presencial/U.móvil</v>
          </cell>
          <cell r="I65" t="str">
            <v>CORTA DURACIÓN</v>
          </cell>
        </row>
        <row r="66">
          <cell r="B66" t="str">
            <v>EXCEL 2013, BÁSICO</v>
          </cell>
          <cell r="C66">
            <v>30</v>
          </cell>
          <cell r="D66" t="str">
            <v>corta</v>
          </cell>
          <cell r="E66" t="str">
            <v>Productivo Social</v>
          </cell>
          <cell r="F66" t="str">
            <v>Tecnologías de la Información y Comunicación</v>
          </cell>
          <cell r="G66">
            <v>2372</v>
          </cell>
          <cell r="H66" t="str">
            <v>Presencial/U.móvil</v>
          </cell>
          <cell r="I66" t="str">
            <v>CORTA DURACIÓN</v>
          </cell>
        </row>
        <row r="67">
          <cell r="B67" t="str">
            <v>EXCEL 2013, INTERMEDIO</v>
          </cell>
          <cell r="C67">
            <v>45</v>
          </cell>
          <cell r="D67" t="str">
            <v>corta</v>
          </cell>
          <cell r="E67" t="str">
            <v>Productivo Social</v>
          </cell>
          <cell r="F67" t="str">
            <v>Tecnologías de la Información y Comunicación</v>
          </cell>
          <cell r="G67">
            <v>2371</v>
          </cell>
          <cell r="H67" t="str">
            <v>Presencial/U.móvil</v>
          </cell>
          <cell r="I67" t="str">
            <v>CORTA DURACIÓN</v>
          </cell>
        </row>
        <row r="68">
          <cell r="B68" t="str">
            <v>FORMACION DE HABILIDADES BLANDAS</v>
          </cell>
          <cell r="C68">
            <v>40</v>
          </cell>
          <cell r="D68" t="str">
            <v>corta</v>
          </cell>
          <cell r="E68" t="str">
            <v>Productivo Social</v>
          </cell>
          <cell r="F68" t="str">
            <v>Administración y Legislación</v>
          </cell>
          <cell r="G68">
            <v>2064</v>
          </cell>
          <cell r="H68" t="str">
            <v>Presencial</v>
          </cell>
          <cell r="I68" t="str">
            <v>CORTA DURACIÓN</v>
          </cell>
        </row>
        <row r="69">
          <cell r="B69" t="str">
            <v>FORMACIÓN BASADA EN COMPETENCIAS LABORALES</v>
          </cell>
          <cell r="C69">
            <v>45</v>
          </cell>
          <cell r="D69" t="str">
            <v>corta</v>
          </cell>
          <cell r="E69" t="str">
            <v>Productivo Social</v>
          </cell>
          <cell r="F69" t="str">
            <v>Educación y Capacitación</v>
          </cell>
          <cell r="G69">
            <v>2540</v>
          </cell>
          <cell r="H69" t="str">
            <v>Presencial/Virtual</v>
          </cell>
          <cell r="I69" t="str">
            <v>CORTA DURACIÓN</v>
          </cell>
        </row>
        <row r="70">
          <cell r="B70" t="str">
            <v>FORMADOR EN HABILIDADES BLANDAS</v>
          </cell>
          <cell r="C70">
            <v>40</v>
          </cell>
          <cell r="D70" t="str">
            <v>corta</v>
          </cell>
          <cell r="E70" t="str">
            <v>Productivo Social</v>
          </cell>
          <cell r="F70" t="str">
            <v>Educación y Capacitación</v>
          </cell>
          <cell r="G70">
            <v>2065</v>
          </cell>
          <cell r="H70" t="str">
            <v>Presencial/Virtual</v>
          </cell>
          <cell r="I70" t="str">
            <v>CORTA DURACIÓN</v>
          </cell>
        </row>
        <row r="71">
          <cell r="B71" t="str">
            <v>GERENCIA DE RECURSOS HUMANOS Y PSICOMETRIA PARA LA SELECCIÓN</v>
          </cell>
          <cell r="C71">
            <v>45</v>
          </cell>
          <cell r="D71" t="str">
            <v>corta</v>
          </cell>
          <cell r="E71" t="str">
            <v>Productivo Social</v>
          </cell>
          <cell r="F71" t="str">
            <v>Administración y Legislación</v>
          </cell>
          <cell r="G71">
            <v>2393</v>
          </cell>
          <cell r="H71" t="str">
            <v>Presencial</v>
          </cell>
          <cell r="I71" t="str">
            <v>CORTA DURACIÓN</v>
          </cell>
        </row>
        <row r="72">
          <cell r="B72" t="str">
            <v>GESTIÓN AMBIENTAL</v>
          </cell>
          <cell r="C72">
            <v>45</v>
          </cell>
          <cell r="D72" t="str">
            <v>corta</v>
          </cell>
          <cell r="E72" t="str">
            <v>Productivo Social</v>
          </cell>
          <cell r="F72" t="str">
            <v>Forestal, Ecología y Ambiente</v>
          </cell>
          <cell r="G72">
            <v>2394</v>
          </cell>
          <cell r="H72" t="str">
            <v>Presencial</v>
          </cell>
          <cell r="I72" t="str">
            <v>CORTA DURACIÓN</v>
          </cell>
        </row>
        <row r="73">
          <cell r="B73" t="str">
            <v>GESTIÓN ESTADÍSTICA CON SPSS, INTERMEDIO</v>
          </cell>
          <cell r="C73">
            <v>60</v>
          </cell>
          <cell r="D73" t="str">
            <v>corta</v>
          </cell>
          <cell r="E73" t="str">
            <v>Productivo Social</v>
          </cell>
          <cell r="F73" t="str">
            <v>Tecnologías de la Información y Comunicación</v>
          </cell>
          <cell r="G73">
            <v>2107</v>
          </cell>
          <cell r="H73" t="str">
            <v>Presencial/Virtual</v>
          </cell>
          <cell r="I73" t="str">
            <v>CORTA DURACIÓN</v>
          </cell>
        </row>
        <row r="74">
          <cell r="B74" t="str">
            <v>GESTIÓN POR PROCESOS</v>
          </cell>
          <cell r="C74">
            <v>45</v>
          </cell>
          <cell r="D74" t="str">
            <v>corta</v>
          </cell>
          <cell r="E74" t="str">
            <v>Productivo Social</v>
          </cell>
          <cell r="F74" t="str">
            <v>Administración y Legislación</v>
          </cell>
          <cell r="G74">
            <v>2483</v>
          </cell>
          <cell r="H74" t="str">
            <v>Presencial</v>
          </cell>
          <cell r="I74" t="str">
            <v>CORTA DURACIÓN</v>
          </cell>
        </row>
        <row r="75">
          <cell r="B75" t="str">
            <v>GUIANZA DE TURISMO COMUNITARIO</v>
          </cell>
          <cell r="C75">
            <v>30</v>
          </cell>
          <cell r="D75" t="str">
            <v>corta</v>
          </cell>
          <cell r="E75" t="str">
            <v>Productivo Social</v>
          </cell>
          <cell r="F75" t="str">
            <v>Alimentación, Gastronomía y Turismo</v>
          </cell>
          <cell r="G75">
            <v>2308</v>
          </cell>
          <cell r="H75" t="str">
            <v>Presencial/U.móvil</v>
          </cell>
          <cell r="I75" t="str">
            <v>CORTA DURACIÓN</v>
          </cell>
        </row>
        <row r="76">
          <cell r="B76" t="str">
            <v>HOJA DE CÁLCULO CON MICROSOFT OFFICE EXCEL 2010, AVANZADO</v>
          </cell>
          <cell r="C76">
            <v>60</v>
          </cell>
          <cell r="D76" t="str">
            <v>corta</v>
          </cell>
          <cell r="E76" t="str">
            <v>Productivo Social</v>
          </cell>
          <cell r="F76" t="str">
            <v>Tecnologías de la Información y Comunicación</v>
          </cell>
          <cell r="G76">
            <v>2057</v>
          </cell>
          <cell r="H76" t="str">
            <v>Virtual</v>
          </cell>
          <cell r="I76" t="str">
            <v>CORTA DURACIÓN</v>
          </cell>
        </row>
        <row r="77">
          <cell r="B77" t="str">
            <v>HOJA DE CÁLCULO CON MICROSOFT OFFICE EXCEL 2010, BÁSICO</v>
          </cell>
          <cell r="C77">
            <v>30</v>
          </cell>
          <cell r="D77" t="str">
            <v>corta</v>
          </cell>
          <cell r="E77" t="str">
            <v>Productivo Social</v>
          </cell>
          <cell r="F77" t="str">
            <v>Tecnologías de la Información y Comunicación</v>
          </cell>
          <cell r="G77">
            <v>2043</v>
          </cell>
          <cell r="H77" t="str">
            <v>Virtual</v>
          </cell>
          <cell r="I77" t="str">
            <v>CORTA DURACIÓN</v>
          </cell>
        </row>
        <row r="78">
          <cell r="B78" t="str">
            <v>HOJA DE CÁLCULO CON MICROSOFT OFFICE EXCEL 2010, INTERMEDIO</v>
          </cell>
          <cell r="C78">
            <v>60</v>
          </cell>
          <cell r="D78" t="str">
            <v>corta</v>
          </cell>
          <cell r="E78" t="str">
            <v>Productivo Social</v>
          </cell>
          <cell r="F78" t="str">
            <v>Tecnologías de la Información y Comunicación</v>
          </cell>
          <cell r="G78">
            <v>2058</v>
          </cell>
          <cell r="H78" t="str">
            <v>Virtual</v>
          </cell>
          <cell r="I78" t="str">
            <v>CORTA DURACIÓN</v>
          </cell>
        </row>
        <row r="79">
          <cell r="B79" t="str">
            <v>HOSPEDAJE EN TURISMO COMUNITARIO</v>
          </cell>
          <cell r="C79">
            <v>30</v>
          </cell>
          <cell r="D79" t="str">
            <v>corta</v>
          </cell>
          <cell r="E79" t="str">
            <v>Productivo Social</v>
          </cell>
          <cell r="F79" t="str">
            <v>Alimentación, Gastronomía y Turismo</v>
          </cell>
          <cell r="G79">
            <v>2309</v>
          </cell>
          <cell r="H79" t="str">
            <v>Presencial/U.móvil</v>
          </cell>
          <cell r="I79" t="str">
            <v>CORTA DURACIÓN</v>
          </cell>
        </row>
        <row r="80">
          <cell r="B80" t="str">
            <v>HOSPITALIDAD EN EMPRESAS TURÍSTICAS</v>
          </cell>
          <cell r="C80">
            <v>32</v>
          </cell>
          <cell r="D80" t="str">
            <v>corta</v>
          </cell>
          <cell r="E80" t="str">
            <v>Productivo Social</v>
          </cell>
          <cell r="F80" t="str">
            <v>Alimentación, Gastronomía y Turismo</v>
          </cell>
          <cell r="G80">
            <v>2071</v>
          </cell>
          <cell r="H80" t="str">
            <v>Presencial/Virtual</v>
          </cell>
          <cell r="I80" t="str">
            <v>CORTA DURACIÓN</v>
          </cell>
        </row>
        <row r="81">
          <cell r="B81" t="str">
            <v>IMPRESIÓN OFFSET DE LÍNEA</v>
          </cell>
          <cell r="C81">
            <v>120</v>
          </cell>
          <cell r="D81" t="str">
            <v>corta</v>
          </cell>
          <cell r="E81" t="str">
            <v>Productivo Social</v>
          </cell>
          <cell r="F81" t="str">
            <v>Comunicación y Artes Gráficas</v>
          </cell>
          <cell r="G81">
            <v>2542</v>
          </cell>
          <cell r="H81" t="str">
            <v>Presencial</v>
          </cell>
          <cell r="I81" t="str">
            <v>CORTA DURACIÓN</v>
          </cell>
        </row>
        <row r="82">
          <cell r="B82" t="str">
            <v>IMPRESIÓN OFFSET FULL COLOR</v>
          </cell>
          <cell r="C82">
            <v>90</v>
          </cell>
          <cell r="D82" t="str">
            <v>corta</v>
          </cell>
          <cell r="E82" t="str">
            <v>Productivo Social</v>
          </cell>
          <cell r="F82" t="str">
            <v>Comunicación y Artes Gráficas</v>
          </cell>
          <cell r="G82">
            <v>2536</v>
          </cell>
          <cell r="H82" t="str">
            <v>Presencial</v>
          </cell>
          <cell r="I82" t="str">
            <v>CORTA DURACIÓN</v>
          </cell>
        </row>
        <row r="83">
          <cell r="B83" t="str">
            <v>INSPECTOR DE SOLDADURA</v>
          </cell>
          <cell r="C83">
            <v>90</v>
          </cell>
          <cell r="D83" t="str">
            <v>corta</v>
          </cell>
          <cell r="E83" t="str">
            <v>Productivo Social</v>
          </cell>
          <cell r="F83" t="str">
            <v>Mecánica Industrial y Minería</v>
          </cell>
          <cell r="G83">
            <v>2478</v>
          </cell>
          <cell r="H83" t="str">
            <v>Presencial</v>
          </cell>
          <cell r="I83" t="str">
            <v>CORTA DURACIÓN</v>
          </cell>
        </row>
        <row r="84">
          <cell r="B84" t="str">
            <v>INSTALACIONES ELÉCTRICAS RESIDENCIALES</v>
          </cell>
          <cell r="C84">
            <v>90</v>
          </cell>
          <cell r="D84" t="str">
            <v>corta</v>
          </cell>
          <cell r="E84" t="str">
            <v>Productivo Social</v>
          </cell>
          <cell r="F84" t="str">
            <v>Electricidad y Electrónica</v>
          </cell>
          <cell r="G84">
            <v>2433</v>
          </cell>
          <cell r="H84" t="str">
            <v>Presencial</v>
          </cell>
          <cell r="I84" t="str">
            <v>CORTA DURACIÓN</v>
          </cell>
        </row>
        <row r="85">
          <cell r="B85" t="str">
            <v>INSTALACIONES HIDROSANITARIAS</v>
          </cell>
          <cell r="C85">
            <v>60</v>
          </cell>
          <cell r="D85" t="str">
            <v>corta</v>
          </cell>
          <cell r="E85" t="str">
            <v>Productivo Social</v>
          </cell>
          <cell r="F85" t="str">
            <v>Construcción e Infraestructura</v>
          </cell>
          <cell r="G85">
            <v>2469</v>
          </cell>
          <cell r="H85" t="str">
            <v>Presencial</v>
          </cell>
          <cell r="I85" t="str">
            <v>CORTA DURACIÓN</v>
          </cell>
        </row>
        <row r="86">
          <cell r="B86" t="str">
            <v>INSTALACIÓN DE CIRCUITOS ELÉCTRICOS INDUSTRIALES  DE ILUMINACIÓN Y FUERZA</v>
          </cell>
          <cell r="C86">
            <v>90</v>
          </cell>
          <cell r="D86" t="str">
            <v>corta</v>
          </cell>
          <cell r="E86" t="str">
            <v>Productivo Social</v>
          </cell>
          <cell r="F86" t="str">
            <v>Electricidad y Electrónica</v>
          </cell>
          <cell r="G86">
            <v>2375</v>
          </cell>
          <cell r="H86" t="str">
            <v>Presencial</v>
          </cell>
          <cell r="I86" t="str">
            <v>CORTA DURACIÓN</v>
          </cell>
        </row>
        <row r="87">
          <cell r="B87" t="str">
            <v>INSTALACIÓN DE REDES DE ÁREA LOCAL INALÁMBRICAS, WLAN</v>
          </cell>
          <cell r="C87">
            <v>40</v>
          </cell>
          <cell r="D87" t="str">
            <v>corta</v>
          </cell>
          <cell r="E87" t="str">
            <v>Productivo Social</v>
          </cell>
          <cell r="F87" t="str">
            <v>Tecnologías de la Información y Comunicación</v>
          </cell>
          <cell r="G87">
            <v>2074</v>
          </cell>
          <cell r="H87" t="str">
            <v>Presencial/Virtual</v>
          </cell>
          <cell r="I87" t="str">
            <v>CORTA DURACIÓN</v>
          </cell>
        </row>
        <row r="88">
          <cell r="B88" t="str">
            <v>INSTALACIÓN ELÉCTRICA DE COCINAS DE INDUCCIÓN</v>
          </cell>
          <cell r="C88">
            <v>26</v>
          </cell>
          <cell r="D88" t="str">
            <v>corta</v>
          </cell>
          <cell r="E88" t="str">
            <v>Productivo Social</v>
          </cell>
          <cell r="F88" t="str">
            <v>Electricidad y Electrónica</v>
          </cell>
          <cell r="G88">
            <v>2406</v>
          </cell>
          <cell r="H88" t="str">
            <v>Presencial</v>
          </cell>
          <cell r="I88" t="str">
            <v>CORTA DURACIÓN</v>
          </cell>
        </row>
        <row r="89">
          <cell r="B89" t="str">
            <v>INSTALACIÓN Y MANTENIMIENTO DE MÁQUINAS ELÉCTRICAS</v>
          </cell>
          <cell r="C89">
            <v>60</v>
          </cell>
          <cell r="D89" t="str">
            <v>corta</v>
          </cell>
          <cell r="E89" t="str">
            <v>Productivo Social</v>
          </cell>
          <cell r="F89" t="str">
            <v>Electricidad y Electrónica</v>
          </cell>
          <cell r="G89">
            <v>2437</v>
          </cell>
          <cell r="H89" t="str">
            <v>Presencial</v>
          </cell>
          <cell r="I89" t="str">
            <v>CORTA DURACIÓN</v>
          </cell>
        </row>
        <row r="90">
          <cell r="B90" t="str">
            <v>INSTALACIÓN, MANTENIMIENTO Y REPARACIÓN DE  ACONDICIONADORES DE AIRE RESIDENCIALES</v>
          </cell>
          <cell r="C90">
            <v>45</v>
          </cell>
          <cell r="D90" t="str">
            <v>corta</v>
          </cell>
          <cell r="E90" t="str">
            <v>Productivo Social</v>
          </cell>
          <cell r="F90" t="str">
            <v>Procesos Industriales</v>
          </cell>
          <cell r="G90">
            <v>2133</v>
          </cell>
          <cell r="H90" t="str">
            <v>Presencial</v>
          </cell>
          <cell r="I90" t="str">
            <v>CORTA DURACIÓN</v>
          </cell>
        </row>
        <row r="91">
          <cell r="B91" t="str">
            <v>INSTRUMENTACIÓN Y CONTROL DE PROCESOS AUTOMATIZADOS</v>
          </cell>
          <cell r="C91">
            <v>90</v>
          </cell>
          <cell r="D91" t="str">
            <v>corta</v>
          </cell>
          <cell r="E91" t="str">
            <v>Productivo Social</v>
          </cell>
          <cell r="F91" t="str">
            <v>Procesos Industriales</v>
          </cell>
          <cell r="G91">
            <v>2388</v>
          </cell>
          <cell r="H91" t="str">
            <v>Presencial</v>
          </cell>
          <cell r="I91" t="str">
            <v>CORTA DURACIÓN</v>
          </cell>
        </row>
        <row r="92">
          <cell r="B92" t="str">
            <v>INTERPRETACIÓN DE PLANOS ARQUITECTÓNICOS Y ESTRUTURALES</v>
          </cell>
          <cell r="C92">
            <v>60</v>
          </cell>
          <cell r="D92" t="str">
            <v>corta</v>
          </cell>
          <cell r="E92" t="str">
            <v>Productivo Social</v>
          </cell>
          <cell r="F92" t="str">
            <v>Construcción e Infraestructura</v>
          </cell>
          <cell r="G92">
            <v>2439</v>
          </cell>
          <cell r="H92" t="str">
            <v>Presencial</v>
          </cell>
          <cell r="I92" t="str">
            <v>CORTA DURACIÓN</v>
          </cell>
        </row>
        <row r="93">
          <cell r="B93" t="str">
            <v>LEVANTAMIENTO DE ESTRUCTURAS DE HORMIGÓN ARMADO</v>
          </cell>
          <cell r="C93">
            <v>60</v>
          </cell>
          <cell r="D93" t="str">
            <v>corta</v>
          </cell>
          <cell r="E93" t="str">
            <v>Productivo Social</v>
          </cell>
          <cell r="F93" t="str">
            <v>Construcción e Infraestructura</v>
          </cell>
          <cell r="G93">
            <v>2454</v>
          </cell>
          <cell r="H93" t="str">
            <v>Presencial</v>
          </cell>
          <cell r="I93" t="str">
            <v>CORTA DURACIÓN</v>
          </cell>
        </row>
        <row r="94">
          <cell r="B94" t="str">
            <v>LEVANTAMIENTO DE MAMPOSTERÍA Y ENLUCIDOS</v>
          </cell>
          <cell r="C94">
            <v>60</v>
          </cell>
          <cell r="D94" t="str">
            <v>corta</v>
          </cell>
          <cell r="E94" t="str">
            <v>Productivo Social</v>
          </cell>
          <cell r="F94" t="str">
            <v>Construcción e Infraestructura</v>
          </cell>
          <cell r="G94">
            <v>2455</v>
          </cell>
          <cell r="H94" t="str">
            <v>Presencial</v>
          </cell>
          <cell r="I94" t="str">
            <v>CORTA DURACIÓN</v>
          </cell>
        </row>
        <row r="95">
          <cell r="B95" t="str">
            <v>LOGÍSTICA PARA LA PREPRODUCCIÓN, PRODUCCIÓN Y POSTPRODUCCIÓN TELEVISIVA</v>
          </cell>
          <cell r="C95">
            <v>40</v>
          </cell>
          <cell r="D95" t="str">
            <v>corta</v>
          </cell>
          <cell r="E95" t="str">
            <v>Productivo Social</v>
          </cell>
          <cell r="F95" t="str">
            <v>Comunicación y Artes Gráficas</v>
          </cell>
          <cell r="G95">
            <v>2496</v>
          </cell>
          <cell r="H95" t="str">
            <v>Presencial</v>
          </cell>
          <cell r="I95" t="str">
            <v>CORTA DURACIÓN</v>
          </cell>
        </row>
        <row r="96">
          <cell r="B96" t="str">
            <v>MANEJO DE CÁMARAS PARA MEDIOS</v>
          </cell>
          <cell r="C96">
            <v>30</v>
          </cell>
          <cell r="D96" t="str">
            <v>corta</v>
          </cell>
          <cell r="E96" t="str">
            <v>Productivo Social</v>
          </cell>
          <cell r="F96" t="str">
            <v>Comunicación y Artes Gráficas</v>
          </cell>
          <cell r="G96">
            <v>2493</v>
          </cell>
          <cell r="H96" t="str">
            <v>Presencial</v>
          </cell>
          <cell r="I96" t="str">
            <v>CORTA DURACIÓN</v>
          </cell>
        </row>
        <row r="97">
          <cell r="B97" t="str">
            <v>MANEJO Y EXPENDIO DE PRODUCTOS NATURALES PROCESADOS DE USO MEDICINAL</v>
          </cell>
          <cell r="C97">
            <v>30</v>
          </cell>
          <cell r="D97" t="str">
            <v>corta</v>
          </cell>
          <cell r="E97" t="str">
            <v>Productivo Social</v>
          </cell>
          <cell r="F97" t="str">
            <v>Procesos Industriales</v>
          </cell>
          <cell r="G97">
            <v>2190</v>
          </cell>
          <cell r="H97" t="str">
            <v>Presencial/Virtual</v>
          </cell>
          <cell r="I97" t="str">
            <v>CORTA DURACIÓN</v>
          </cell>
        </row>
        <row r="98">
          <cell r="B98" t="str">
            <v>MANIPULACIÓN DE ALIMENTOS, ALIMENTACIÓN Y NUTRICIÓN PARA BARES ESCOLARES DEL SISTEMA NACIONAL DE EDUCACIÓN</v>
          </cell>
          <cell r="C98">
            <v>30</v>
          </cell>
          <cell r="D98" t="str">
            <v>corta</v>
          </cell>
          <cell r="E98" t="str">
            <v>Productivo Social</v>
          </cell>
          <cell r="F98" t="str">
            <v>Servicios Socioculturales y a la Comunidad</v>
          </cell>
          <cell r="G98">
            <v>2155</v>
          </cell>
          <cell r="H98" t="str">
            <v>Presencial/Virtual</v>
          </cell>
          <cell r="I98" t="str">
            <v>CORTA DURACIÓN</v>
          </cell>
        </row>
        <row r="99">
          <cell r="B99" t="str">
            <v>MANIPULACIÓN E HIGIENE DE ALIMENTOS</v>
          </cell>
          <cell r="C99">
            <v>30</v>
          </cell>
          <cell r="D99" t="str">
            <v>corta</v>
          </cell>
          <cell r="E99" t="str">
            <v>Productivo Social</v>
          </cell>
          <cell r="F99" t="str">
            <v>Alimentación, Gastronomía y Turismo</v>
          </cell>
          <cell r="G99">
            <v>2396</v>
          </cell>
          <cell r="H99" t="str">
            <v>Presencial</v>
          </cell>
          <cell r="I99" t="str">
            <v>CORTA DURACIÓN</v>
          </cell>
        </row>
        <row r="100">
          <cell r="B100" t="str">
            <v>MANTENIMIENTO DE CALDEROS</v>
          </cell>
          <cell r="C100">
            <v>45</v>
          </cell>
          <cell r="D100" t="str">
            <v>corta</v>
          </cell>
          <cell r="E100" t="str">
            <v>Productivo Social</v>
          </cell>
          <cell r="F100" t="str">
            <v>Procesos Industriales</v>
          </cell>
          <cell r="G100">
            <v>2479</v>
          </cell>
          <cell r="H100" t="str">
            <v>Presencial</v>
          </cell>
          <cell r="I100" t="str">
            <v>CORTA DURACIÓN</v>
          </cell>
        </row>
        <row r="101">
          <cell r="B101" t="str">
            <v>MANTENIMIENTO DE VEHÍCULOS HÍBRIDOS</v>
          </cell>
          <cell r="C101">
            <v>60</v>
          </cell>
          <cell r="D101" t="str">
            <v>corta</v>
          </cell>
          <cell r="E101" t="str">
            <v>Productivo Social</v>
          </cell>
          <cell r="F101" t="str">
            <v>Mecánica Automotriz</v>
          </cell>
          <cell r="G101">
            <v>2476</v>
          </cell>
          <cell r="H101" t="str">
            <v>Presencial</v>
          </cell>
          <cell r="I101" t="str">
            <v>CORTA DURACIÓN</v>
          </cell>
        </row>
        <row r="102">
          <cell r="B102" t="str">
            <v>MANTENIMIENTO MECÁNICO INDUSTRIAL</v>
          </cell>
          <cell r="C102">
            <v>120</v>
          </cell>
          <cell r="D102" t="str">
            <v>corta</v>
          </cell>
          <cell r="E102" t="str">
            <v>Productivo Social</v>
          </cell>
          <cell r="F102" t="str">
            <v>Mecánica Industrial y Minería</v>
          </cell>
          <cell r="G102">
            <v>2409</v>
          </cell>
          <cell r="H102" t="str">
            <v>Presencial</v>
          </cell>
          <cell r="I102" t="str">
            <v>CORTA DURACIÓN</v>
          </cell>
        </row>
        <row r="103">
          <cell r="B103" t="str">
            <v>MANTENIMIENTO Y ENSAMBLAJE DE PC BÁSICO</v>
          </cell>
          <cell r="C103">
            <v>60</v>
          </cell>
          <cell r="D103" t="str">
            <v>corta</v>
          </cell>
          <cell r="E103" t="str">
            <v>Productivo Social</v>
          </cell>
          <cell r="F103" t="str">
            <v>Tecnologías de la Información y Comunicación</v>
          </cell>
          <cell r="G103">
            <v>2422</v>
          </cell>
          <cell r="H103" t="str">
            <v>Presencial</v>
          </cell>
          <cell r="I103" t="str">
            <v>CORTA DURACIÓN</v>
          </cell>
        </row>
        <row r="104">
          <cell r="B104" t="str">
            <v>MANTENIMIENTO Y REPARACIÓN DE EQUIPOS DE REFRIGERACIÓN INDUSTRIAL</v>
          </cell>
          <cell r="C104">
            <v>90</v>
          </cell>
          <cell r="D104" t="str">
            <v>corta</v>
          </cell>
          <cell r="E104" t="str">
            <v>Productivo Social</v>
          </cell>
          <cell r="F104" t="str">
            <v>Procesos Industriales</v>
          </cell>
          <cell r="G104">
            <v>2449</v>
          </cell>
          <cell r="H104" t="str">
            <v>Presencial</v>
          </cell>
          <cell r="I104" t="str">
            <v>CORTA DURACIÓN</v>
          </cell>
        </row>
        <row r="105">
          <cell r="B105" t="str">
            <v>MANTENIMIENTO Y REPARACIÓN DE LOS SISTEMAS DE SUSPENSIÓN, DIRECCIÓN Y FRENOS</v>
          </cell>
          <cell r="C105">
            <v>120</v>
          </cell>
          <cell r="D105" t="str">
            <v>corta</v>
          </cell>
          <cell r="E105" t="str">
            <v>Productivo Social</v>
          </cell>
          <cell r="F105" t="str">
            <v>Mecánica Automotriz</v>
          </cell>
          <cell r="G105">
            <v>2472</v>
          </cell>
          <cell r="H105" t="str">
            <v>Presencial</v>
          </cell>
          <cell r="I105" t="str">
            <v>CORTA DURACIÓN</v>
          </cell>
        </row>
        <row r="106">
          <cell r="B106" t="str">
            <v>MANTENIMIENTO Y REPARACIÓN DE LOS SISTEMAS DE SUSPENSIÓN, DIRECCIÓN Y FRENOS DEL VEHÍCULO</v>
          </cell>
          <cell r="C106">
            <v>120</v>
          </cell>
          <cell r="D106" t="str">
            <v>corta</v>
          </cell>
          <cell r="E106" t="str">
            <v>Productivo Social</v>
          </cell>
          <cell r="F106" t="str">
            <v>Mecánica Automotriz</v>
          </cell>
          <cell r="G106">
            <v>2462</v>
          </cell>
          <cell r="H106" t="str">
            <v>Presencial</v>
          </cell>
          <cell r="I106" t="str">
            <v>CORTA DURACIÓN</v>
          </cell>
        </row>
        <row r="107">
          <cell r="B107" t="str">
            <v>MANTENIMIENTO Y REPARACIÓN DE REFRIGERADORES COMERCIALES</v>
          </cell>
          <cell r="C107">
            <v>90</v>
          </cell>
          <cell r="D107" t="str">
            <v>corta</v>
          </cell>
          <cell r="E107" t="str">
            <v>Productivo Social</v>
          </cell>
          <cell r="F107" t="str">
            <v>Procesos Industriales</v>
          </cell>
          <cell r="G107">
            <v>2419</v>
          </cell>
          <cell r="H107" t="str">
            <v>Presencial</v>
          </cell>
          <cell r="I107" t="str">
            <v>CORTA DURACIÓN</v>
          </cell>
        </row>
        <row r="108">
          <cell r="B108" t="str">
            <v>MANTENIMIENTO Y REPARACIÓN DE REFRIGERADORES DOMÉSTICOS</v>
          </cell>
          <cell r="C108">
            <v>45</v>
          </cell>
          <cell r="D108" t="str">
            <v>corta</v>
          </cell>
          <cell r="E108" t="str">
            <v>Productivo Social</v>
          </cell>
          <cell r="F108" t="str">
            <v>Procesos Industriales</v>
          </cell>
          <cell r="G108">
            <v>2443</v>
          </cell>
          <cell r="H108" t="str">
            <v>Presencial</v>
          </cell>
          <cell r="I108" t="str">
            <v>CORTA DURACIÓN</v>
          </cell>
        </row>
        <row r="109">
          <cell r="B109" t="str">
            <v>MANTENIMIENTO Y REPARACIÓN DE SISTEMAS DE TRANSMISIONES AUTOMOTRICES</v>
          </cell>
          <cell r="C109">
            <v>120</v>
          </cell>
          <cell r="D109" t="str">
            <v>corta</v>
          </cell>
          <cell r="E109" t="str">
            <v>Productivo Social</v>
          </cell>
          <cell r="F109" t="str">
            <v>Mecánica Automotriz</v>
          </cell>
          <cell r="G109">
            <v>2434</v>
          </cell>
          <cell r="H109" t="str">
            <v>Presencial</v>
          </cell>
          <cell r="I109" t="str">
            <v>CORTA DURACIÓN</v>
          </cell>
        </row>
        <row r="110">
          <cell r="B110" t="str">
            <v>MANUFACTURA ASISTIDA POR COMPUTADOR (INVENTOR CAM)</v>
          </cell>
          <cell r="C110">
            <v>60</v>
          </cell>
          <cell r="D110" t="str">
            <v>corta</v>
          </cell>
          <cell r="E110" t="str">
            <v>Productivo Social</v>
          </cell>
          <cell r="F110" t="str">
            <v>Mecánica Industrial y Minería</v>
          </cell>
          <cell r="G110">
            <v>2477</v>
          </cell>
          <cell r="H110" t="str">
            <v>Presencial</v>
          </cell>
          <cell r="I110" t="str">
            <v>CORTA DURACIÓN</v>
          </cell>
        </row>
        <row r="111">
          <cell r="B111" t="str">
            <v>MARKETING PARA INICIAR EN LOS NEGOCIOS</v>
          </cell>
          <cell r="C111">
            <v>45</v>
          </cell>
          <cell r="D111" t="str">
            <v>corta</v>
          </cell>
          <cell r="E111" t="str">
            <v>Productivo Social</v>
          </cell>
          <cell r="F111" t="str">
            <v>Finanzas, Comercio y Ventas</v>
          </cell>
          <cell r="G111">
            <v>2395</v>
          </cell>
          <cell r="H111" t="str">
            <v>Presencial</v>
          </cell>
          <cell r="I111" t="str">
            <v>CORTA DURACIÓN</v>
          </cell>
        </row>
        <row r="112">
          <cell r="B112" t="str">
            <v>MECANIZADO CON RECTIFICADORA</v>
          </cell>
          <cell r="C112">
            <v>60</v>
          </cell>
          <cell r="D112" t="str">
            <v>corta</v>
          </cell>
          <cell r="E112" t="str">
            <v>Productivo Social</v>
          </cell>
          <cell r="F112" t="str">
            <v>Mecánica Industrial y Minería</v>
          </cell>
          <cell r="G112">
            <v>2407</v>
          </cell>
          <cell r="H112" t="str">
            <v>Presencial</v>
          </cell>
          <cell r="I112" t="str">
            <v>CORTA DURACIÓN</v>
          </cell>
        </row>
        <row r="113">
          <cell r="B113" t="str">
            <v>METROLOGÍA</v>
          </cell>
          <cell r="C113">
            <v>45</v>
          </cell>
          <cell r="D113" t="str">
            <v>corta</v>
          </cell>
          <cell r="E113" t="str">
            <v>Productivo Social</v>
          </cell>
          <cell r="F113" t="str">
            <v>Mecánica Industrial y Minería</v>
          </cell>
          <cell r="G113">
            <v>2398</v>
          </cell>
          <cell r="H113" t="str">
            <v>Presencial</v>
          </cell>
          <cell r="I113" t="str">
            <v>CORTA DURACIÓN</v>
          </cell>
        </row>
        <row r="114">
          <cell r="B114" t="str">
            <v>MICROSOFT OFFICE SPECIALIST EXCEL 2013</v>
          </cell>
          <cell r="C114">
            <v>30</v>
          </cell>
          <cell r="D114" t="str">
            <v>corta</v>
          </cell>
          <cell r="E114" t="str">
            <v>Productivo Social</v>
          </cell>
          <cell r="F114" t="str">
            <v>Tecnologías de la Información y Comunicación</v>
          </cell>
          <cell r="G114">
            <v>2353</v>
          </cell>
          <cell r="H114" t="str">
            <v>Presencial</v>
          </cell>
          <cell r="I114" t="str">
            <v>CORTA DURACIÓN</v>
          </cell>
        </row>
        <row r="115">
          <cell r="B115" t="str">
            <v>MICROSOFT OFFICE SPECIALIST POWERPOINT 2013</v>
          </cell>
          <cell r="C115">
            <v>30</v>
          </cell>
          <cell r="D115" t="str">
            <v>corta</v>
          </cell>
          <cell r="E115" t="str">
            <v>Productivo Social</v>
          </cell>
          <cell r="F115" t="str">
            <v>Tecnologías de la Información y Comunicación</v>
          </cell>
          <cell r="G115">
            <v>2354</v>
          </cell>
          <cell r="H115" t="str">
            <v>Presencial</v>
          </cell>
          <cell r="I115" t="str">
            <v>CORTA DURACIÓN</v>
          </cell>
        </row>
        <row r="116">
          <cell r="B116" t="str">
            <v>MICROSOFT OFFICE SPECIALIST WORD 2013</v>
          </cell>
          <cell r="C116">
            <v>30</v>
          </cell>
          <cell r="D116" t="str">
            <v>corta</v>
          </cell>
          <cell r="E116" t="str">
            <v>Productivo Social</v>
          </cell>
          <cell r="F116" t="str">
            <v>Tecnologías de la Información y Comunicación</v>
          </cell>
          <cell r="G116">
            <v>2355</v>
          </cell>
          <cell r="H116" t="str">
            <v>Presencial</v>
          </cell>
          <cell r="I116" t="str">
            <v>CORTA DURACIÓN</v>
          </cell>
        </row>
        <row r="117">
          <cell r="B117" t="str">
            <v>MONTAJE  Y MANTENIMIENTO DE SISTEMAS ELECTROHIDRÁULICOS Y ELECTRONEUMÁTICOS</v>
          </cell>
          <cell r="C117">
            <v>90</v>
          </cell>
          <cell r="D117" t="str">
            <v>corta</v>
          </cell>
          <cell r="E117" t="str">
            <v>Productivo Social</v>
          </cell>
          <cell r="F117" t="str">
            <v>Procesos Industriales</v>
          </cell>
          <cell r="G117">
            <v>2378</v>
          </cell>
          <cell r="H117" t="str">
            <v>Presencial</v>
          </cell>
          <cell r="I117" t="str">
            <v>CORTA DURACIÓN</v>
          </cell>
        </row>
        <row r="118">
          <cell r="B118" t="str">
            <v>MONTAJE DE SISTEMAS NEUMÁTICOS E HIDRÁULICOS</v>
          </cell>
          <cell r="C118">
            <v>90</v>
          </cell>
          <cell r="D118" t="str">
            <v>corta</v>
          </cell>
          <cell r="E118" t="str">
            <v>Productivo Social</v>
          </cell>
          <cell r="F118" t="str">
            <v>Procesos Industriales</v>
          </cell>
          <cell r="G118">
            <v>2416</v>
          </cell>
          <cell r="H118" t="str">
            <v>Presencial</v>
          </cell>
          <cell r="I118" t="str">
            <v>CORTA DURACIÓN</v>
          </cell>
        </row>
        <row r="119">
          <cell r="B119" t="str">
            <v>MONTAJE Y MANTENIMIENTO DE SISTEMAS DE CONTROL  INDUSTRIAL</v>
          </cell>
          <cell r="C119">
            <v>90</v>
          </cell>
          <cell r="D119" t="str">
            <v>corta</v>
          </cell>
          <cell r="E119" t="str">
            <v>Productivo Social</v>
          </cell>
          <cell r="F119" t="str">
            <v>Electricidad y Electrónica</v>
          </cell>
          <cell r="G119">
            <v>2408</v>
          </cell>
          <cell r="H119" t="str">
            <v>Presencial</v>
          </cell>
          <cell r="I119" t="str">
            <v>CORTA DURACIÓN</v>
          </cell>
        </row>
        <row r="120">
          <cell r="B120" t="str">
            <v>NAVEGACIÓN WEB Y MANEJO DE REDES SOCIALES</v>
          </cell>
          <cell r="C120">
            <v>30</v>
          </cell>
          <cell r="D120" t="str">
            <v>corta</v>
          </cell>
          <cell r="E120" t="str">
            <v>Productivo Social</v>
          </cell>
          <cell r="F120" t="str">
            <v>Tecnologías de la Información y Comunicación</v>
          </cell>
          <cell r="G120">
            <v>2377</v>
          </cell>
          <cell r="H120" t="str">
            <v>Presencial/U.móvil</v>
          </cell>
          <cell r="I120" t="str">
            <v>CORTA DURACIÓN</v>
          </cell>
        </row>
        <row r="121">
          <cell r="B121" t="str">
            <v>NORMAS INTERNACIONALES DE INFORMACIÓN FINANCIERA</v>
          </cell>
          <cell r="C121">
            <v>45</v>
          </cell>
          <cell r="D121" t="str">
            <v>corta</v>
          </cell>
          <cell r="E121" t="str">
            <v>Productivo Social</v>
          </cell>
          <cell r="F121" t="str">
            <v>Administración y Legislación</v>
          </cell>
          <cell r="G121">
            <v>2413</v>
          </cell>
          <cell r="H121" t="str">
            <v>Presencial</v>
          </cell>
          <cell r="I121" t="str">
            <v>CORTA DURACIÓN</v>
          </cell>
        </row>
        <row r="122">
          <cell r="B122" t="str">
            <v>OPENOFFICE</v>
          </cell>
          <cell r="C122">
            <v>60</v>
          </cell>
          <cell r="D122" t="str">
            <v>corta</v>
          </cell>
          <cell r="E122" t="str">
            <v>Productivo Social</v>
          </cell>
          <cell r="F122" t="str">
            <v>Tecnologías de la Información y Comunicación</v>
          </cell>
          <cell r="G122">
            <v>2424</v>
          </cell>
          <cell r="H122" t="str">
            <v>Presencial/Virtual</v>
          </cell>
          <cell r="I122" t="str">
            <v>CORTA DURACIÓN</v>
          </cell>
        </row>
        <row r="123">
          <cell r="B123" t="str">
            <v>OPERACIÓN DE SISTEMAS DE MANUFACTURA FLEXIBLE (FMS)</v>
          </cell>
          <cell r="C123">
            <v>90</v>
          </cell>
          <cell r="D123" t="str">
            <v>corta</v>
          </cell>
          <cell r="E123" t="str">
            <v>Productivo Social</v>
          </cell>
          <cell r="F123" t="str">
            <v>Procesos Industriales</v>
          </cell>
          <cell r="G123">
            <v>2423</v>
          </cell>
          <cell r="H123" t="str">
            <v>Presencial</v>
          </cell>
          <cell r="I123" t="str">
            <v>CORTA DURACIÓN</v>
          </cell>
        </row>
        <row r="124">
          <cell r="B124" t="str">
            <v>OPERACIÓN Y APLICACIONES DE ROBOT INDUSTRIAL</v>
          </cell>
          <cell r="C124">
            <v>90</v>
          </cell>
          <cell r="D124" t="str">
            <v>corta</v>
          </cell>
          <cell r="E124" t="str">
            <v>Productivo Social</v>
          </cell>
          <cell r="F124" t="str">
            <v>Procesos Industriales</v>
          </cell>
          <cell r="G124">
            <v>2435</v>
          </cell>
          <cell r="H124" t="str">
            <v>Presencial</v>
          </cell>
          <cell r="I124" t="str">
            <v>CORTA DURACIÓN</v>
          </cell>
        </row>
        <row r="125">
          <cell r="B125" t="str">
            <v>PINTURA DE EDIFICACIONES</v>
          </cell>
          <cell r="C125">
            <v>30</v>
          </cell>
          <cell r="D125" t="str">
            <v>corta</v>
          </cell>
          <cell r="E125" t="str">
            <v>Productivo Social</v>
          </cell>
          <cell r="F125" t="str">
            <v>Construcción e Infraestructura</v>
          </cell>
          <cell r="G125">
            <v>2456</v>
          </cell>
          <cell r="H125" t="str">
            <v>Presencial</v>
          </cell>
          <cell r="I125" t="str">
            <v>CORTA DURACIÓN</v>
          </cell>
        </row>
        <row r="126">
          <cell r="B126" t="str">
            <v>PLANIFICACIÓN ESTRATÉGICA</v>
          </cell>
          <cell r="C126">
            <v>60</v>
          </cell>
          <cell r="D126" t="str">
            <v>corta</v>
          </cell>
          <cell r="E126" t="str">
            <v>Productivo Social</v>
          </cell>
          <cell r="F126" t="str">
            <v>Administración y Legislación</v>
          </cell>
          <cell r="G126">
            <v>2332</v>
          </cell>
          <cell r="H126" t="str">
            <v>Presencial/Virtual</v>
          </cell>
          <cell r="I126" t="str">
            <v>CORTA DURACIÓN</v>
          </cell>
        </row>
        <row r="127">
          <cell r="B127" t="str">
            <v>PREPARACIÓN DE ENTRADAS</v>
          </cell>
          <cell r="C127">
            <v>30</v>
          </cell>
          <cell r="D127" t="str">
            <v>corta</v>
          </cell>
          <cell r="E127" t="str">
            <v>Productivo Social</v>
          </cell>
          <cell r="F127" t="str">
            <v>Alimentación, Gastronomía y Turismo</v>
          </cell>
          <cell r="G127">
            <v>2305</v>
          </cell>
          <cell r="H127" t="str">
            <v>Presencial/U.móvil</v>
          </cell>
          <cell r="I127" t="str">
            <v>CORTA DURACIÓN</v>
          </cell>
        </row>
        <row r="128">
          <cell r="B128" t="str">
            <v>PREPARACIÓN DE PLATOS FUERTES DE COCINA NACIONAL</v>
          </cell>
          <cell r="C128">
            <v>45</v>
          </cell>
          <cell r="D128" t="str">
            <v>corta</v>
          </cell>
          <cell r="E128" t="str">
            <v>Productivo Social</v>
          </cell>
          <cell r="F128" t="str">
            <v>Alimentación, Gastronomía y Turismo</v>
          </cell>
          <cell r="G128">
            <v>2399</v>
          </cell>
          <cell r="H128" t="str">
            <v>Presencial/U.móvil</v>
          </cell>
          <cell r="I128" t="str">
            <v>CORTA DURACIÓN</v>
          </cell>
        </row>
        <row r="129">
          <cell r="B129" t="str">
            <v>PRESENTACIONES CON MICROSOFT POWER POINT</v>
          </cell>
          <cell r="C129">
            <v>30</v>
          </cell>
          <cell r="D129" t="str">
            <v>corta</v>
          </cell>
          <cell r="E129" t="str">
            <v>Productivo Social</v>
          </cell>
          <cell r="F129" t="str">
            <v>Tecnologías de la Información y Comunicación</v>
          </cell>
          <cell r="G129">
            <v>2518</v>
          </cell>
          <cell r="H129" t="str">
            <v>Presencial/Virtual/U.móvil</v>
          </cell>
          <cell r="I129" t="str">
            <v>CORTA DURACIÓN</v>
          </cell>
        </row>
        <row r="130">
          <cell r="B130" t="str">
            <v>PRESENTACIÓN DE CONTENIDOS PARA MEDIOS DE COMUNICACIÓN</v>
          </cell>
          <cell r="C130">
            <v>30</v>
          </cell>
          <cell r="D130" t="str">
            <v>corta</v>
          </cell>
          <cell r="E130" t="str">
            <v>Productivo Social</v>
          </cell>
          <cell r="F130" t="str">
            <v>Comunicación y Artes Gráficas</v>
          </cell>
          <cell r="G130">
            <v>2494</v>
          </cell>
          <cell r="H130" t="str">
            <v>Presencial</v>
          </cell>
          <cell r="I130" t="str">
            <v>CORTA DURACIÓN</v>
          </cell>
        </row>
        <row r="131">
          <cell r="B131" t="str">
            <v>PRIMEROS AUXILIOS</v>
          </cell>
          <cell r="C131">
            <v>60</v>
          </cell>
          <cell r="D131" t="str">
            <v>corta</v>
          </cell>
          <cell r="E131" t="str">
            <v>Productivo Social</v>
          </cell>
          <cell r="F131" t="str">
            <v>Servicios Socioculturales y a la Comunidad</v>
          </cell>
          <cell r="G131">
            <v>2383</v>
          </cell>
          <cell r="H131" t="str">
            <v>Presencial</v>
          </cell>
          <cell r="I131" t="str">
            <v>CORTA DURACIÓN</v>
          </cell>
        </row>
        <row r="132">
          <cell r="B132" t="str">
            <v>PROCESADOR DE TEXTO  CON MICROSOFT WORD 2010 BÁSICO</v>
          </cell>
          <cell r="C132">
            <v>30</v>
          </cell>
          <cell r="D132" t="str">
            <v>corta</v>
          </cell>
          <cell r="E132" t="str">
            <v>Productivo Social</v>
          </cell>
          <cell r="F132" t="str">
            <v>Tecnologías de la Información y Comunicación</v>
          </cell>
          <cell r="G132">
            <v>2042</v>
          </cell>
          <cell r="H132" t="str">
            <v>Virtual</v>
          </cell>
          <cell r="I132" t="str">
            <v>CORTA DURACIÓN</v>
          </cell>
        </row>
        <row r="133">
          <cell r="B133" t="str">
            <v>PROCESAMIENTO DE IMÁGENES CON ADOBE PHOTOSHOP CS6, BÁSICO E INTERMEDIO</v>
          </cell>
          <cell r="C133">
            <v>90</v>
          </cell>
          <cell r="D133" t="str">
            <v>corta</v>
          </cell>
          <cell r="E133" t="str">
            <v>Productivo Social</v>
          </cell>
          <cell r="F133" t="str">
            <v>Comunicación y Artes Gráficas</v>
          </cell>
          <cell r="G133">
            <v>2130</v>
          </cell>
          <cell r="H133" t="str">
            <v>Virtual</v>
          </cell>
          <cell r="I133" t="str">
            <v>CORTA DURACIÓN</v>
          </cell>
        </row>
        <row r="134">
          <cell r="B134" t="str">
            <v>PROCESO DE CERTIFICACIÓN EN ERRADICACIÓN DEL TRABAJO INFANTIL</v>
          </cell>
          <cell r="C134">
            <v>60</v>
          </cell>
          <cell r="D134" t="str">
            <v>corta</v>
          </cell>
          <cell r="E134" t="str">
            <v>Productivo Social</v>
          </cell>
          <cell r="F134" t="str">
            <v>Educación y Capacitación</v>
          </cell>
          <cell r="G134">
            <v>2134</v>
          </cell>
          <cell r="H134" t="str">
            <v>Virtual</v>
          </cell>
          <cell r="I134" t="str">
            <v>CORTA DURACIÓN</v>
          </cell>
        </row>
        <row r="135">
          <cell r="B135" t="str">
            <v>PROCESO DE ELABORACIÓN DE QUESO FRESCO</v>
          </cell>
          <cell r="C135">
            <v>30</v>
          </cell>
          <cell r="D135" t="str">
            <v>corta</v>
          </cell>
          <cell r="E135" t="str">
            <v>Productivo Social</v>
          </cell>
          <cell r="F135" t="str">
            <v>Industria Agropecuaria</v>
          </cell>
          <cell r="G135">
            <v>2293</v>
          </cell>
          <cell r="H135" t="str">
            <v>Presencial/U.móvil</v>
          </cell>
          <cell r="I135" t="str">
            <v>CORTA DURACIÓN</v>
          </cell>
        </row>
        <row r="136">
          <cell r="B136" t="str">
            <v>PROCESO DE ELABORACIÓN DE QUESO MOZZARELLA</v>
          </cell>
          <cell r="C136">
            <v>30</v>
          </cell>
          <cell r="D136" t="str">
            <v>corta</v>
          </cell>
          <cell r="E136" t="str">
            <v>Productivo Social</v>
          </cell>
          <cell r="F136" t="str">
            <v>Industria Agropecuaria</v>
          </cell>
          <cell r="G136">
            <v>2295</v>
          </cell>
          <cell r="H136" t="str">
            <v>Presencial/U.móvil</v>
          </cell>
          <cell r="I136" t="str">
            <v>CORTA DURACIÓN</v>
          </cell>
        </row>
        <row r="137">
          <cell r="B137" t="str">
            <v>PROCESO DE ELABORACIÓN DE QUESO SEMI MADURO Y MADURO</v>
          </cell>
          <cell r="C137">
            <v>30</v>
          </cell>
          <cell r="D137" t="str">
            <v>corta</v>
          </cell>
          <cell r="E137" t="str">
            <v>Productivo Social</v>
          </cell>
          <cell r="F137" t="str">
            <v>Industria Agropecuaria</v>
          </cell>
          <cell r="G137">
            <v>2294</v>
          </cell>
          <cell r="H137" t="str">
            <v>Presencial/U.móvil</v>
          </cell>
          <cell r="I137" t="str">
            <v>CORTA DURACIÓN</v>
          </cell>
        </row>
        <row r="138">
          <cell r="B138" t="str">
            <v>PROCESO DE SOLDADURA GMAW EN PLACAS DE ACERO AL CARBONO</v>
          </cell>
          <cell r="C138">
            <v>45</v>
          </cell>
          <cell r="D138" t="str">
            <v>corta</v>
          </cell>
          <cell r="E138" t="str">
            <v>Productivo Social</v>
          </cell>
          <cell r="F138" t="str">
            <v>Mecánica Industrial y Minería</v>
          </cell>
          <cell r="G138">
            <v>2411</v>
          </cell>
          <cell r="H138" t="str">
            <v>Presencial/U.móvil</v>
          </cell>
          <cell r="I138" t="str">
            <v>CORTA DURACIÓN</v>
          </cell>
        </row>
        <row r="139">
          <cell r="B139" t="str">
            <v>PROCESO DE SOLDADURA GMAW EN TUBERÍAS DE ACERO AL CARBONO</v>
          </cell>
          <cell r="C139">
            <v>45</v>
          </cell>
          <cell r="D139" t="str">
            <v>corta</v>
          </cell>
          <cell r="E139" t="str">
            <v>Productivo Social</v>
          </cell>
          <cell r="F139" t="str">
            <v>Mecánica Industrial y Minería</v>
          </cell>
          <cell r="G139">
            <v>2467</v>
          </cell>
          <cell r="H139" t="str">
            <v>Presencial/U.móvil</v>
          </cell>
          <cell r="I139" t="str">
            <v>CORTA DURACIÓN</v>
          </cell>
        </row>
        <row r="140">
          <cell r="B140" t="str">
            <v>PROCESO DE SOLDADURA SMAW EN PLACAS DE ACERO AL CARBONO</v>
          </cell>
          <cell r="C140">
            <v>60</v>
          </cell>
          <cell r="D140" t="str">
            <v>corta</v>
          </cell>
          <cell r="E140" t="str">
            <v>Productivo Social</v>
          </cell>
          <cell r="F140" t="str">
            <v>Mecánica Industrial y Minería</v>
          </cell>
          <cell r="G140">
            <v>2418</v>
          </cell>
          <cell r="H140" t="str">
            <v>Presencial/U.móvil</v>
          </cell>
          <cell r="I140" t="str">
            <v>CORTA DURACIÓN</v>
          </cell>
        </row>
        <row r="141">
          <cell r="B141" t="str">
            <v>PROCESO DE SOLDADURA SMAW EN TUBERÍAS DE ACERO AL CARBONO</v>
          </cell>
          <cell r="C141">
            <v>60</v>
          </cell>
          <cell r="D141" t="str">
            <v>corta</v>
          </cell>
          <cell r="E141" t="str">
            <v>Productivo Social</v>
          </cell>
          <cell r="F141" t="str">
            <v>Mecánica Industrial y Minería</v>
          </cell>
          <cell r="G141">
            <v>2436</v>
          </cell>
          <cell r="H141" t="str">
            <v>Presencial/U.móvil</v>
          </cell>
          <cell r="I141" t="str">
            <v>CORTA DURACIÓN</v>
          </cell>
        </row>
        <row r="142">
          <cell r="B142" t="str">
            <v>PROCESOS DE ELABORACIÓN DE CREMA DE LECHE, MANTEQUILLA, DE YOGURT Y MANJAR</v>
          </cell>
          <cell r="C142">
            <v>30</v>
          </cell>
          <cell r="D142" t="str">
            <v>corta</v>
          </cell>
          <cell r="E142" t="str">
            <v>Productivo Social</v>
          </cell>
          <cell r="F142" t="str">
            <v>Industria Agropecuaria</v>
          </cell>
          <cell r="G142">
            <v>2292</v>
          </cell>
          <cell r="H142" t="str">
            <v>Presencial/U.móvil</v>
          </cell>
          <cell r="I142" t="str">
            <v>CORTA DURACIÓN</v>
          </cell>
        </row>
        <row r="143">
          <cell r="B143" t="str">
            <v>PRODUCCIÓN DE TELEVISIÓN COMUNITARIA</v>
          </cell>
          <cell r="C143">
            <v>45</v>
          </cell>
          <cell r="D143" t="str">
            <v>corta</v>
          </cell>
          <cell r="E143" t="str">
            <v>Productivo Social</v>
          </cell>
          <cell r="F143" t="str">
            <v>Comunicación y Artes Gráficas</v>
          </cell>
          <cell r="G143">
            <v>2509</v>
          </cell>
          <cell r="H143" t="str">
            <v>Presencial</v>
          </cell>
          <cell r="I143" t="str">
            <v>CORTA DURACIÓN</v>
          </cell>
        </row>
        <row r="144">
          <cell r="B144" t="str">
            <v>PROGRAMA DE FORMACIÓN DE FACILITADORES - EDUCATIONAL TRAINING</v>
          </cell>
          <cell r="C144">
            <v>105</v>
          </cell>
          <cell r="D144" t="str">
            <v>corta</v>
          </cell>
          <cell r="E144" t="str">
            <v>Productivo Social</v>
          </cell>
          <cell r="F144" t="str">
            <v>Educación y Capacitación</v>
          </cell>
          <cell r="G144">
            <v>2534</v>
          </cell>
          <cell r="H144" t="str">
            <v>Virtual</v>
          </cell>
          <cell r="I144" t="str">
            <v>CORTA DURACIÓN</v>
          </cell>
        </row>
        <row r="145">
          <cell r="B145" t="str">
            <v>PROGRAMACIÓN DE MICROCONTROLADORES</v>
          </cell>
          <cell r="C145">
            <v>60</v>
          </cell>
          <cell r="D145" t="str">
            <v>corta</v>
          </cell>
          <cell r="E145" t="str">
            <v>Productivo Social</v>
          </cell>
          <cell r="F145" t="str">
            <v>Procesos Industriales</v>
          </cell>
          <cell r="G145">
            <v>2448</v>
          </cell>
          <cell r="H145" t="str">
            <v>Presencial</v>
          </cell>
          <cell r="I145" t="str">
            <v>CORTA DURACIÓN</v>
          </cell>
        </row>
        <row r="146">
          <cell r="B146" t="str">
            <v>PROGRAMACIÓN DE PLC SIEMENS-MITSUBISHI</v>
          </cell>
          <cell r="C146">
            <v>90</v>
          </cell>
          <cell r="D146" t="str">
            <v>corta</v>
          </cell>
          <cell r="E146" t="str">
            <v>Productivo Social</v>
          </cell>
          <cell r="F146" t="str">
            <v>Procesos Industriales</v>
          </cell>
          <cell r="G146">
            <v>2405</v>
          </cell>
          <cell r="H146" t="str">
            <v>Presencial</v>
          </cell>
          <cell r="I146" t="str">
            <v>CORTA DURACIÓN</v>
          </cell>
        </row>
        <row r="147">
          <cell r="B147" t="str">
            <v>PROGRAMACIÓN DE PLC, LOGO</v>
          </cell>
          <cell r="C147">
            <v>45</v>
          </cell>
          <cell r="D147" t="str">
            <v>corta</v>
          </cell>
          <cell r="E147" t="str">
            <v>Productivo Social</v>
          </cell>
          <cell r="F147" t="str">
            <v>Procesos Industriales</v>
          </cell>
          <cell r="G147">
            <v>2447</v>
          </cell>
          <cell r="H147" t="str">
            <v>Presencial</v>
          </cell>
          <cell r="I147" t="str">
            <v>CORTA DURACIÓN</v>
          </cell>
        </row>
        <row r="148">
          <cell r="B148" t="str">
            <v>PROGRAMACIÓN DE PLC: GRAFSET (MITSUBISHI)</v>
          </cell>
          <cell r="C148">
            <v>45</v>
          </cell>
          <cell r="D148" t="str">
            <v>corta</v>
          </cell>
          <cell r="E148" t="str">
            <v>Productivo Social</v>
          </cell>
          <cell r="F148" t="str">
            <v>Procesos Industriales</v>
          </cell>
          <cell r="G148">
            <v>2386</v>
          </cell>
          <cell r="H148" t="str">
            <v>Presencial</v>
          </cell>
          <cell r="I148" t="str">
            <v>CORTA DURACIÓN</v>
          </cell>
        </row>
        <row r="149">
          <cell r="B149" t="str">
            <v>PROGRAMACIÓN DE PLC: LADDER (MITSUBISHI)</v>
          </cell>
          <cell r="C149">
            <v>45</v>
          </cell>
          <cell r="D149" t="str">
            <v>corta</v>
          </cell>
          <cell r="E149" t="str">
            <v>Productivo Social</v>
          </cell>
          <cell r="F149" t="str">
            <v>Procesos Industriales</v>
          </cell>
          <cell r="G149">
            <v>2384</v>
          </cell>
          <cell r="H149" t="str">
            <v>Presencial</v>
          </cell>
          <cell r="I149" t="str">
            <v>CORTA DURACIÓN</v>
          </cell>
        </row>
        <row r="150">
          <cell r="B150" t="str">
            <v>PROGRAMACIÓN DE TELEVISIÓN COMUNITARIA</v>
          </cell>
          <cell r="C150">
            <v>30</v>
          </cell>
          <cell r="D150" t="str">
            <v>corta</v>
          </cell>
          <cell r="E150" t="str">
            <v>Productivo Social</v>
          </cell>
          <cell r="F150" t="str">
            <v>Comunicación y Artes Gráficas</v>
          </cell>
          <cell r="G150">
            <v>2495</v>
          </cell>
          <cell r="H150" t="str">
            <v>Presencial</v>
          </cell>
          <cell r="I150" t="str">
            <v>CORTA DURACIÓN</v>
          </cell>
        </row>
        <row r="151">
          <cell r="B151" t="str">
            <v>PROGRAMACIÓN Y OPERACIÓN DE CENTRO DE MECANIZADO CNC</v>
          </cell>
          <cell r="C151">
            <v>90</v>
          </cell>
          <cell r="D151" t="str">
            <v>corta</v>
          </cell>
          <cell r="E151" t="str">
            <v>Productivo Social</v>
          </cell>
          <cell r="F151" t="str">
            <v>Mecánica Industrial y Minería</v>
          </cell>
          <cell r="G151">
            <v>2459</v>
          </cell>
          <cell r="H151" t="str">
            <v>Presencial</v>
          </cell>
          <cell r="I151" t="str">
            <v>CORTA DURACIÓN</v>
          </cell>
        </row>
        <row r="152">
          <cell r="B152" t="str">
            <v>PROGRAMACIÓN Y OPERACIÓN DE TORNO CNC</v>
          </cell>
          <cell r="C152">
            <v>90</v>
          </cell>
          <cell r="D152" t="str">
            <v>corta</v>
          </cell>
          <cell r="E152" t="str">
            <v>Productivo Social</v>
          </cell>
          <cell r="F152" t="str">
            <v>Mecánica Industrial y Minería</v>
          </cell>
          <cell r="G152">
            <v>2458</v>
          </cell>
          <cell r="H152" t="str">
            <v>Presencial</v>
          </cell>
          <cell r="I152" t="str">
            <v>CORTA DURACIÓN</v>
          </cell>
        </row>
        <row r="153">
          <cell r="B153" t="str">
            <v>RECEPCIONISTA DE TURISMO COMUNITARIO</v>
          </cell>
          <cell r="C153">
            <v>30</v>
          </cell>
          <cell r="D153" t="str">
            <v>corta</v>
          </cell>
          <cell r="E153" t="str">
            <v>Productivo Social</v>
          </cell>
          <cell r="F153" t="str">
            <v>Alimentación, Gastronomía y Turismo</v>
          </cell>
          <cell r="G153">
            <v>2310</v>
          </cell>
          <cell r="H153" t="str">
            <v>Presencial/U.móvil</v>
          </cell>
          <cell r="I153" t="str">
            <v>CORTA DURACIÓN</v>
          </cell>
        </row>
        <row r="154">
          <cell r="B154" t="str">
            <v>RECTIFICACIÓN AUTOMOTRIZ</v>
          </cell>
          <cell r="C154">
            <v>120</v>
          </cell>
          <cell r="D154" t="str">
            <v>corta</v>
          </cell>
          <cell r="E154" t="str">
            <v>Productivo Social</v>
          </cell>
          <cell r="F154" t="str">
            <v>Mecánica Automotriz</v>
          </cell>
          <cell r="G154">
            <v>2490</v>
          </cell>
          <cell r="H154" t="str">
            <v>Presencial</v>
          </cell>
          <cell r="I154" t="str">
            <v>CORTA DURACIÓN</v>
          </cell>
        </row>
        <row r="155">
          <cell r="B155" t="str">
            <v>REGISTRO FOTOGRÁFICO PARA MEDIOS</v>
          </cell>
          <cell r="C155">
            <v>30</v>
          </cell>
          <cell r="D155" t="str">
            <v>corta</v>
          </cell>
          <cell r="E155" t="str">
            <v>Productivo Social</v>
          </cell>
          <cell r="F155" t="str">
            <v>Comunicación y Artes Gráficas</v>
          </cell>
          <cell r="G155">
            <v>2497</v>
          </cell>
          <cell r="H155" t="str">
            <v>Presencial</v>
          </cell>
          <cell r="I155" t="str">
            <v>CORTA DURACIÓN</v>
          </cell>
        </row>
        <row r="156">
          <cell r="B156" t="str">
            <v>REPARACIÓN DE MOTORES FUERA DE BORDA</v>
          </cell>
          <cell r="C156">
            <v>60</v>
          </cell>
          <cell r="D156" t="str">
            <v>corta</v>
          </cell>
          <cell r="E156" t="str">
            <v>Productivo Social</v>
          </cell>
          <cell r="F156" t="str">
            <v>Mecánica Automotriz</v>
          </cell>
          <cell r="G156">
            <v>2488</v>
          </cell>
          <cell r="H156" t="str">
            <v>Presencial</v>
          </cell>
          <cell r="I156" t="str">
            <v>CORTA DURACIÓN</v>
          </cell>
        </row>
        <row r="157">
          <cell r="B157" t="str">
            <v>REVISIÓN TÉCNICA VEHICULAR</v>
          </cell>
          <cell r="C157">
            <v>60</v>
          </cell>
          <cell r="D157" t="str">
            <v>corta</v>
          </cell>
          <cell r="E157" t="str">
            <v>Productivo Social</v>
          </cell>
          <cell r="F157" t="str">
            <v>Mecánica Automotriz</v>
          </cell>
          <cell r="G157">
            <v>2470</v>
          </cell>
          <cell r="H157" t="str">
            <v>Presencial</v>
          </cell>
          <cell r="I157" t="str">
            <v>CORTA DURACIÓN</v>
          </cell>
        </row>
        <row r="158">
          <cell r="B158" t="str">
            <v>SEGURIDAD ALIMENTARIA</v>
          </cell>
          <cell r="C158">
            <v>45</v>
          </cell>
          <cell r="D158" t="str">
            <v>corta</v>
          </cell>
          <cell r="E158" t="str">
            <v>Productivo Social</v>
          </cell>
          <cell r="F158" t="str">
            <v>Alimentación, Gastronomía y Turismo</v>
          </cell>
          <cell r="G158">
            <v>2075</v>
          </cell>
          <cell r="H158" t="str">
            <v>Presencial/Virtual</v>
          </cell>
          <cell r="I158" t="str">
            <v>CORTA DURACIÓN</v>
          </cell>
        </row>
        <row r="159">
          <cell r="B159" t="str">
            <v>SERIGRAFíA</v>
          </cell>
          <cell r="C159">
            <v>90</v>
          </cell>
          <cell r="D159" t="str">
            <v>corta</v>
          </cell>
          <cell r="E159" t="str">
            <v>Productivo Social</v>
          </cell>
          <cell r="F159" t="str">
            <v>Comunicación y Artes Gráficas</v>
          </cell>
          <cell r="G159">
            <v>2538</v>
          </cell>
          <cell r="H159" t="str">
            <v>Presencial</v>
          </cell>
          <cell r="I159" t="str">
            <v>CORTA DURACIÓN</v>
          </cell>
        </row>
        <row r="160">
          <cell r="B160" t="str">
            <v>SERVICIO TÉCNICO DE REFRIGERADORES</v>
          </cell>
          <cell r="C160">
            <v>120</v>
          </cell>
          <cell r="D160" t="str">
            <v>corta</v>
          </cell>
          <cell r="E160" t="str">
            <v>Productivo Social</v>
          </cell>
          <cell r="F160" t="str">
            <v>Electricidad y Electrónica</v>
          </cell>
          <cell r="G160">
            <v>2185</v>
          </cell>
          <cell r="H160" t="str">
            <v>Presencial</v>
          </cell>
          <cell r="I160" t="str">
            <v>CORTA DURACIÓN</v>
          </cell>
        </row>
        <row r="161">
          <cell r="B161" t="str">
            <v>SERVICIO Y ATENCIÓN AL CLIENTE</v>
          </cell>
          <cell r="C161">
            <v>30</v>
          </cell>
          <cell r="D161" t="str">
            <v>corta</v>
          </cell>
          <cell r="E161" t="str">
            <v>Productivo Social</v>
          </cell>
          <cell r="F161" t="str">
            <v>Administración y Legislación</v>
          </cell>
          <cell r="G161">
            <v>2428</v>
          </cell>
          <cell r="H161" t="str">
            <v>Presencial</v>
          </cell>
          <cell r="I161" t="str">
            <v>CORTA DURACIÓN</v>
          </cell>
        </row>
        <row r="162">
          <cell r="B162" t="str">
            <v>SISTEMAS DE SEGURIDAD Y CONFORT DEL AUTOMOVIL</v>
          </cell>
          <cell r="C162">
            <v>60</v>
          </cell>
          <cell r="D162" t="str">
            <v>corta</v>
          </cell>
          <cell r="E162" t="str">
            <v>Productivo Social</v>
          </cell>
          <cell r="F162" t="str">
            <v>Mecánica Automotriz</v>
          </cell>
          <cell r="G162">
            <v>2461</v>
          </cell>
          <cell r="H162" t="str">
            <v>Presencial</v>
          </cell>
          <cell r="I162" t="str">
            <v>CORTA DURACIÓN</v>
          </cell>
        </row>
        <row r="163">
          <cell r="B163" t="str">
            <v>SOLDADURA GMAW</v>
          </cell>
          <cell r="C163">
            <v>90</v>
          </cell>
          <cell r="D163" t="str">
            <v>corta</v>
          </cell>
          <cell r="E163" t="str">
            <v>Productivo Social</v>
          </cell>
          <cell r="F163" t="str">
            <v>Mecánica Industrial y Minería</v>
          </cell>
          <cell r="G163">
            <v>2480</v>
          </cell>
          <cell r="H163" t="str">
            <v>Presencial</v>
          </cell>
          <cell r="I163" t="str">
            <v>CORTA DURACIÓN</v>
          </cell>
        </row>
        <row r="164">
          <cell r="B164" t="str">
            <v>SOLDADURA GTAW EN ACERO INOXIDABLE Y ALUMINIO</v>
          </cell>
          <cell r="C164">
            <v>60</v>
          </cell>
          <cell r="D164" t="str">
            <v>corta</v>
          </cell>
          <cell r="E164" t="str">
            <v>Productivo Social</v>
          </cell>
          <cell r="F164" t="str">
            <v>Mecánica Industrial y Minería</v>
          </cell>
          <cell r="G164">
            <v>2486</v>
          </cell>
          <cell r="H164" t="str">
            <v>Presencial/U.móvil</v>
          </cell>
          <cell r="I164" t="str">
            <v>CORTA DURACIÓN</v>
          </cell>
        </row>
        <row r="165">
          <cell r="B165" t="str">
            <v>SOLDADURA OXI-ACETILÉNICA Y OXI-CORTE (OAW)</v>
          </cell>
          <cell r="C165">
            <v>60</v>
          </cell>
          <cell r="D165" t="str">
            <v>corta</v>
          </cell>
          <cell r="E165" t="str">
            <v>Productivo Social</v>
          </cell>
          <cell r="F165" t="str">
            <v>Mecánica Industrial y Minería</v>
          </cell>
          <cell r="G165">
            <v>2404</v>
          </cell>
          <cell r="H165" t="str">
            <v>Presencial</v>
          </cell>
          <cell r="I165" t="str">
            <v>CORTA DURACIÓN</v>
          </cell>
        </row>
        <row r="166">
          <cell r="B166" t="str">
            <v>SOLDADURA SMAW</v>
          </cell>
          <cell r="C166">
            <v>90</v>
          </cell>
          <cell r="D166" t="str">
            <v>corta</v>
          </cell>
          <cell r="E166" t="str">
            <v>Productivo Social</v>
          </cell>
          <cell r="F166" t="str">
            <v>Mecánica Industrial y Minería</v>
          </cell>
          <cell r="G166">
            <v>2438</v>
          </cell>
          <cell r="H166" t="str">
            <v>Presencial</v>
          </cell>
          <cell r="I166" t="str">
            <v>CORTA DURACIÓN</v>
          </cell>
        </row>
        <row r="167">
          <cell r="B167" t="str">
            <v>TECNOLOGÍA DE MATERIALES PARA LA INDUSTRIA</v>
          </cell>
          <cell r="C167">
            <v>45</v>
          </cell>
          <cell r="D167" t="str">
            <v>corta</v>
          </cell>
          <cell r="E167" t="str">
            <v>Productivo Social</v>
          </cell>
          <cell r="F167" t="str">
            <v>Mecánica Industrial y Minería</v>
          </cell>
          <cell r="G167">
            <v>2484</v>
          </cell>
          <cell r="H167" t="str">
            <v>Presencial</v>
          </cell>
          <cell r="I167" t="str">
            <v>CORTA DURACIÓN</v>
          </cell>
        </row>
        <row r="168">
          <cell r="B168" t="str">
            <v>TRIBUTACIÓN FISCAL Y OBLIGACIONES LABORALES</v>
          </cell>
          <cell r="C168">
            <v>45</v>
          </cell>
          <cell r="D168" t="str">
            <v>corta</v>
          </cell>
          <cell r="E168" t="str">
            <v>Productivo Social</v>
          </cell>
          <cell r="F168" t="str">
            <v>Administración y Legislación</v>
          </cell>
          <cell r="G168">
            <v>2373</v>
          </cell>
          <cell r="H168" t="str">
            <v>Presencial</v>
          </cell>
          <cell r="I168" t="str">
            <v>CORTA DURACIÓN</v>
          </cell>
        </row>
        <row r="169">
          <cell r="B169" t="str">
            <v>TUTORÍA VIRTUAL</v>
          </cell>
          <cell r="C169">
            <v>45</v>
          </cell>
          <cell r="D169" t="str">
            <v>corta</v>
          </cell>
          <cell r="E169" t="str">
            <v>Productivo Social</v>
          </cell>
          <cell r="F169" t="str">
            <v>Educación y Capacitación</v>
          </cell>
          <cell r="G169">
            <v>2539</v>
          </cell>
          <cell r="H169" t="str">
            <v>Presencial/Virtual</v>
          </cell>
          <cell r="I169" t="str">
            <v>CORTA DURACIÓN</v>
          </cell>
        </row>
        <row r="170">
          <cell r="B170" t="str">
            <v>TÉCNICAS DE SECRETARIADO GERENCIAL</v>
          </cell>
          <cell r="C170">
            <v>45</v>
          </cell>
          <cell r="D170" t="str">
            <v>corta</v>
          </cell>
          <cell r="E170" t="str">
            <v>Productivo Social</v>
          </cell>
          <cell r="F170" t="str">
            <v>Administración y Legislación</v>
          </cell>
          <cell r="G170">
            <v>2350</v>
          </cell>
          <cell r="H170" t="str">
            <v>Presencial</v>
          </cell>
          <cell r="I170" t="str">
            <v>CORTA DURACIÓN</v>
          </cell>
        </row>
        <row r="171">
          <cell r="B171" t="str">
            <v>TÉCNICAS PARA LA ADMINISTRACIÓN DE PEQUEÑOS NEGOCIOS</v>
          </cell>
          <cell r="C171">
            <v>27</v>
          </cell>
          <cell r="D171" t="str">
            <v>corta</v>
          </cell>
          <cell r="E171" t="str">
            <v>Productivo Social</v>
          </cell>
          <cell r="F171" t="str">
            <v>Administración y Legislación</v>
          </cell>
          <cell r="G171">
            <v>2270</v>
          </cell>
          <cell r="H171" t="str">
            <v>Presencial</v>
          </cell>
          <cell r="I171" t="str">
            <v>CORTA DURACIÓN</v>
          </cell>
        </row>
        <row r="172">
          <cell r="B172" t="str">
            <v>VULCANIZACIÓN</v>
          </cell>
          <cell r="C172">
            <v>30</v>
          </cell>
          <cell r="D172" t="str">
            <v>corta</v>
          </cell>
          <cell r="E172" t="str">
            <v>Productivo Social</v>
          </cell>
          <cell r="F172" t="str">
            <v>Mecánica Automotriz</v>
          </cell>
          <cell r="G172">
            <v>2491</v>
          </cell>
          <cell r="H172" t="str">
            <v>Presencial</v>
          </cell>
          <cell r="I172" t="str">
            <v>CORTA DURACIÓN</v>
          </cell>
        </row>
        <row r="173">
          <cell r="B173" t="str">
            <v>WORD 2013, AVANZADO</v>
          </cell>
          <cell r="C173">
            <v>45</v>
          </cell>
          <cell r="D173" t="str">
            <v>corta</v>
          </cell>
          <cell r="E173" t="str">
            <v>Productivo Social</v>
          </cell>
          <cell r="F173" t="str">
            <v>Tecnologías de la Información y Comunicación</v>
          </cell>
          <cell r="G173">
            <v>2389</v>
          </cell>
          <cell r="H173" t="str">
            <v>Presencial/U.móvil</v>
          </cell>
          <cell r="I173" t="str">
            <v>CORTA DURACIÓN</v>
          </cell>
        </row>
        <row r="174">
          <cell r="B174" t="str">
            <v>WORD 2013, BÁSICO</v>
          </cell>
          <cell r="C174">
            <v>30</v>
          </cell>
          <cell r="D174" t="str">
            <v>corta</v>
          </cell>
          <cell r="E174" t="str">
            <v>Productivo Social</v>
          </cell>
          <cell r="F174" t="str">
            <v>Tecnologías de la Información y Comunicación</v>
          </cell>
          <cell r="G174">
            <v>2387</v>
          </cell>
          <cell r="H174" t="str">
            <v>Presencial/U.móvil</v>
          </cell>
          <cell r="I174" t="str">
            <v>CORTA DURACIÓN</v>
          </cell>
        </row>
        <row r="175">
          <cell r="B175" t="str">
            <v>AUDIO E ILUMINACIÓN DURANTE LA OPERACIÓN DE LA CÁMARA DE VIDEO</v>
          </cell>
          <cell r="C175">
            <v>16</v>
          </cell>
          <cell r="D175" t="str">
            <v>seminario</v>
          </cell>
          <cell r="E175" t="str">
            <v>Productivo Social</v>
          </cell>
          <cell r="F175" t="str">
            <v>Comunicación y Artes Gráficas</v>
          </cell>
          <cell r="G175">
            <v>2498</v>
          </cell>
          <cell r="H175" t="str">
            <v>Presencial</v>
          </cell>
          <cell r="I175" t="str">
            <v>SEMINARIOS</v>
          </cell>
        </row>
        <row r="176">
          <cell r="B176" t="str">
            <v>COMPOSICIÓN  FOTOGRÁFICA</v>
          </cell>
          <cell r="C176">
            <v>16</v>
          </cell>
          <cell r="D176" t="str">
            <v>seminario</v>
          </cell>
          <cell r="E176" t="str">
            <v>Productivo Social</v>
          </cell>
          <cell r="F176" t="str">
            <v>Comunicación y Artes Gráficas</v>
          </cell>
          <cell r="G176">
            <v>2507</v>
          </cell>
          <cell r="H176" t="str">
            <v>Presencial</v>
          </cell>
          <cell r="I176" t="str">
            <v>SEMINARIOS</v>
          </cell>
        </row>
        <row r="177">
          <cell r="B177" t="str">
            <v>ELABORACIÓN DE GUIONES</v>
          </cell>
          <cell r="C177">
            <v>16</v>
          </cell>
          <cell r="D177" t="str">
            <v>seminario</v>
          </cell>
          <cell r="E177" t="str">
            <v>Productivo Social</v>
          </cell>
          <cell r="F177" t="str">
            <v>Comunicación y Artes Gráficas</v>
          </cell>
          <cell r="G177">
            <v>2500</v>
          </cell>
          <cell r="H177" t="str">
            <v>Presencial</v>
          </cell>
          <cell r="I177" t="str">
            <v>SEMINARIOS</v>
          </cell>
        </row>
        <row r="178">
          <cell r="B178" t="str">
            <v>ENTREVISTA Y GÉNEROS RADIOFÓNICOS</v>
          </cell>
          <cell r="C178">
            <v>8</v>
          </cell>
          <cell r="D178" t="str">
            <v>seminario</v>
          </cell>
          <cell r="E178" t="str">
            <v>Productivo Social</v>
          </cell>
          <cell r="F178" t="str">
            <v>Comunicación y Artes Gráficas</v>
          </cell>
          <cell r="G178">
            <v>2504</v>
          </cell>
          <cell r="H178" t="str">
            <v>Presencial</v>
          </cell>
          <cell r="I178" t="str">
            <v>SEMINARIOS</v>
          </cell>
        </row>
        <row r="179">
          <cell r="B179" t="str">
            <v>GÉNEROS FOTOGRÁFICOS</v>
          </cell>
          <cell r="C179">
            <v>8</v>
          </cell>
          <cell r="D179" t="str">
            <v>seminario</v>
          </cell>
          <cell r="E179" t="str">
            <v>Productivo Social</v>
          </cell>
          <cell r="F179" t="str">
            <v>Comunicación y Artes Gráficas</v>
          </cell>
          <cell r="G179">
            <v>2506</v>
          </cell>
          <cell r="H179" t="str">
            <v>Presencial</v>
          </cell>
          <cell r="I179" t="str">
            <v>SEMINARIOS</v>
          </cell>
        </row>
        <row r="180">
          <cell r="B180" t="str">
            <v>MANEJO DE EQUIPOS DE AUDIO Y VIDEO</v>
          </cell>
          <cell r="C180">
            <v>16</v>
          </cell>
          <cell r="D180" t="str">
            <v>seminario</v>
          </cell>
          <cell r="E180" t="str">
            <v>Productivo Social</v>
          </cell>
          <cell r="F180" t="str">
            <v>Comunicación y Artes Gráficas</v>
          </cell>
          <cell r="G180">
            <v>2499</v>
          </cell>
          <cell r="H180" t="str">
            <v>Presencial</v>
          </cell>
          <cell r="I180" t="str">
            <v>SEMINARIOS</v>
          </cell>
        </row>
        <row r="181">
          <cell r="B181" t="str">
            <v>NARRATIVA SONORA</v>
          </cell>
          <cell r="C181">
            <v>16</v>
          </cell>
          <cell r="D181" t="str">
            <v>seminario</v>
          </cell>
          <cell r="E181" t="str">
            <v>Productivo Social</v>
          </cell>
          <cell r="F181" t="str">
            <v>Comunicación y Artes Gráficas</v>
          </cell>
          <cell r="G181">
            <v>2501</v>
          </cell>
          <cell r="H181" t="str">
            <v>Presencial</v>
          </cell>
          <cell r="I181" t="str">
            <v>SEMINARIOS</v>
          </cell>
        </row>
        <row r="182">
          <cell r="B182" t="str">
            <v>OPERACIÓN DE CÁMARAS DE VIDEO</v>
          </cell>
          <cell r="C182">
            <v>24</v>
          </cell>
          <cell r="D182" t="str">
            <v>seminario</v>
          </cell>
          <cell r="E182" t="str">
            <v>Productivo Social</v>
          </cell>
          <cell r="F182" t="str">
            <v>Comunicación y Artes Gráficas</v>
          </cell>
          <cell r="G182">
            <v>2502</v>
          </cell>
          <cell r="H182" t="str">
            <v>Presencial</v>
          </cell>
          <cell r="I182" t="str">
            <v>SEMINARIOS</v>
          </cell>
        </row>
        <row r="183">
          <cell r="B183" t="str">
            <v>POSPRODUCCIÓN TELEVISIVA</v>
          </cell>
          <cell r="C183">
            <v>8</v>
          </cell>
          <cell r="D183" t="str">
            <v>seminario</v>
          </cell>
          <cell r="E183" t="str">
            <v>Productivo Social</v>
          </cell>
          <cell r="F183" t="str">
            <v>Comunicación y Artes Gráficas</v>
          </cell>
          <cell r="G183">
            <v>2510</v>
          </cell>
          <cell r="H183" t="str">
            <v>Presencial</v>
          </cell>
          <cell r="I183" t="str">
            <v>SEMINARIOS</v>
          </cell>
        </row>
        <row r="184">
          <cell r="B184" t="str">
            <v>RECUPERACIóN DE PUNTOS PARA LICENCIAS DE CONDUCIR</v>
          </cell>
          <cell r="C184">
            <v>12</v>
          </cell>
          <cell r="D184" t="str">
            <v>seminario</v>
          </cell>
          <cell r="E184" t="str">
            <v>Productivo Social</v>
          </cell>
          <cell r="F184" t="str">
            <v>Administración y Legislación</v>
          </cell>
          <cell r="G184">
            <v>2515</v>
          </cell>
          <cell r="H184" t="str">
            <v>Presencial</v>
          </cell>
          <cell r="I184" t="str">
            <v>SEMINARIOS</v>
          </cell>
        </row>
        <row r="185">
          <cell r="B185" t="str">
            <v>TÉCNICAS DE COORDINACIÓN PARA PRODUCCIÓN DE TELEVISIÓN</v>
          </cell>
          <cell r="C185">
            <v>16</v>
          </cell>
          <cell r="D185" t="str">
            <v>seminario</v>
          </cell>
          <cell r="E185" t="str">
            <v>Productivo Social</v>
          </cell>
          <cell r="F185" t="str">
            <v>Comunicación y Artes Gráficas</v>
          </cell>
          <cell r="G185">
            <v>2511</v>
          </cell>
          <cell r="H185" t="str">
            <v>Presencial</v>
          </cell>
          <cell r="I185" t="str">
            <v>SEMINARIOS</v>
          </cell>
        </row>
        <row r="186">
          <cell r="B186" t="str">
            <v xml:space="preserve">MOTIVACIÓN Y COMUNICACIÓN ASERTIVA PARA UN SERVICIO DE CALIDAD Y CALIDEZ </v>
          </cell>
          <cell r="C186">
            <v>9</v>
          </cell>
          <cell r="D186" t="str">
            <v>corta</v>
          </cell>
          <cell r="E186" t="str">
            <v>PÚBLICO</v>
          </cell>
          <cell r="F186" t="str">
            <v>Administración y Legislación</v>
          </cell>
          <cell r="G186">
            <v>2046</v>
          </cell>
          <cell r="H186" t="str">
            <v xml:space="preserve">presencial </v>
          </cell>
          <cell r="I186" t="str">
            <v>SEMINARIO</v>
          </cell>
        </row>
        <row r="187">
          <cell r="B187" t="str">
            <v>DERECHO LABORAL Y SOCIAL</v>
          </cell>
          <cell r="C187">
            <v>20</v>
          </cell>
          <cell r="D187" t="str">
            <v>corta</v>
          </cell>
          <cell r="E187" t="str">
            <v>PÚBLICO</v>
          </cell>
          <cell r="F187" t="str">
            <v>Administración y Legislación</v>
          </cell>
          <cell r="G187">
            <v>2541</v>
          </cell>
          <cell r="H187" t="str">
            <v xml:space="preserve">presencial </v>
          </cell>
          <cell r="I187" t="str">
            <v>SEMINARIO</v>
          </cell>
        </row>
        <row r="188">
          <cell r="B188" t="str">
            <v xml:space="preserve">ATENCIÓN CON CALIDAD Y CALIDEZ A LA CIUDADANÍA </v>
          </cell>
          <cell r="C188">
            <v>30</v>
          </cell>
          <cell r="D188" t="str">
            <v>corta</v>
          </cell>
          <cell r="E188" t="str">
            <v>PÚBLICO</v>
          </cell>
          <cell r="F188" t="str">
            <v>Administración y Legislación</v>
          </cell>
          <cell r="G188">
            <v>2523</v>
          </cell>
          <cell r="H188" t="str">
            <v xml:space="preserve">virtual </v>
          </cell>
          <cell r="I188" t="str">
            <v>CORTA DURACIÓN</v>
          </cell>
        </row>
        <row r="189">
          <cell r="B189" t="str">
            <v xml:space="preserve">COMPRAS PÚBLICAS SERCOP </v>
          </cell>
          <cell r="C189">
            <v>45</v>
          </cell>
          <cell r="D189" t="str">
            <v>corta</v>
          </cell>
          <cell r="E189" t="str">
            <v>PÚBLICO</v>
          </cell>
          <cell r="F189" t="str">
            <v>Administración y Legislación</v>
          </cell>
          <cell r="G189">
            <v>2363</v>
          </cell>
          <cell r="H189" t="str">
            <v>virtual</v>
          </cell>
          <cell r="I189" t="str">
            <v>CORTA DURACIÓN</v>
          </cell>
        </row>
        <row r="190">
          <cell r="B190" t="str">
            <v xml:space="preserve">PLANIFICACIÓN ESTRATÉGICA </v>
          </cell>
          <cell r="C190">
            <v>40</v>
          </cell>
          <cell r="D190" t="str">
            <v>corta</v>
          </cell>
          <cell r="E190" t="str">
            <v>PÚBLICO</v>
          </cell>
          <cell r="F190" t="str">
            <v>Administración y Legislación</v>
          </cell>
          <cell r="G190">
            <v>2522</v>
          </cell>
          <cell r="H190" t="str">
            <v xml:space="preserve">virtual </v>
          </cell>
          <cell r="I190" t="str">
            <v>CORTA DURACIÓN</v>
          </cell>
        </row>
        <row r="191">
          <cell r="B191" t="str">
            <v>ADMINISTRACIÓN DE CONTRATOS Y CONTROL INTERNO</v>
          </cell>
          <cell r="C191">
            <v>40</v>
          </cell>
          <cell r="D191" t="str">
            <v>corta</v>
          </cell>
          <cell r="E191" t="str">
            <v>PÚBLICO</v>
          </cell>
          <cell r="F191" t="str">
            <v>Administración y Legislación</v>
          </cell>
          <cell r="G191">
            <v>2520</v>
          </cell>
          <cell r="H191" t="str">
            <v xml:space="preserve">virtual </v>
          </cell>
          <cell r="I191" t="str">
            <v>CORTA DURACIÓN</v>
          </cell>
        </row>
        <row r="192">
          <cell r="B192" t="str">
            <v xml:space="preserve">CONTABILIDAD GUBERNAMENTAL </v>
          </cell>
          <cell r="C192">
            <v>40</v>
          </cell>
          <cell r="D192" t="str">
            <v>corta</v>
          </cell>
          <cell r="E192" t="str">
            <v>PÚBLICO</v>
          </cell>
          <cell r="F192" t="str">
            <v>Administración y Legislación</v>
          </cell>
          <cell r="G192">
            <v>2360</v>
          </cell>
          <cell r="H192" t="str">
            <v>presencial</v>
          </cell>
          <cell r="I192" t="str">
            <v>CORTA DURACIÓN</v>
          </cell>
        </row>
        <row r="193">
          <cell r="B193" t="str">
            <v xml:space="preserve">LEGISLACIÓN PÚBLICA PARA SERVIDORES PÚBLICOS </v>
          </cell>
          <cell r="C193">
            <v>45</v>
          </cell>
          <cell r="D193" t="str">
            <v>corta</v>
          </cell>
          <cell r="E193" t="str">
            <v>PÚBLICO</v>
          </cell>
          <cell r="F193" t="str">
            <v>Administración y Legislación</v>
          </cell>
          <cell r="G193">
            <v>2516</v>
          </cell>
          <cell r="H193" t="str">
            <v xml:space="preserve">virtual </v>
          </cell>
          <cell r="I193" t="str">
            <v>CORTA DURACIÓN</v>
          </cell>
        </row>
        <row r="194">
          <cell r="B194" t="str">
            <v xml:space="preserve">MÉTODOS  ALTERNATIVOS DE SOLUCIÓN DE CONFLICTOS (MASC)  </v>
          </cell>
          <cell r="C194">
            <v>40</v>
          </cell>
          <cell r="D194" t="str">
            <v>corta</v>
          </cell>
          <cell r="E194" t="str">
            <v>PÚBLICO</v>
          </cell>
          <cell r="F194" t="str">
            <v>Administración y Legislación</v>
          </cell>
          <cell r="G194">
            <v>2524</v>
          </cell>
          <cell r="H194" t="str">
            <v>presencial</v>
          </cell>
          <cell r="I194" t="str">
            <v>CORTA DURACIÓN</v>
          </cell>
        </row>
        <row r="195">
          <cell r="B195" t="str">
            <v xml:space="preserve">TÉCNICAS ADMINISTRATIVAS DE OFICINA PARA EL SECTOR PÚBLICO </v>
          </cell>
          <cell r="C195">
            <v>30</v>
          </cell>
          <cell r="D195" t="str">
            <v>corta</v>
          </cell>
          <cell r="E195" t="str">
            <v>PÚBLICO</v>
          </cell>
          <cell r="F195" t="str">
            <v>Administración y Legislación</v>
          </cell>
          <cell r="G195">
            <v>2526</v>
          </cell>
          <cell r="H195" t="str">
            <v xml:space="preserve">virtual </v>
          </cell>
          <cell r="I195" t="str">
            <v>CORTA DURACIÓN</v>
          </cell>
        </row>
        <row r="196">
          <cell r="B196" t="str">
            <v xml:space="preserve">TÉCNICAS DE PROMOCIÓN SOCIOCULTURAL </v>
          </cell>
          <cell r="C196">
            <v>30</v>
          </cell>
          <cell r="D196" t="str">
            <v>corta</v>
          </cell>
          <cell r="E196" t="str">
            <v>PÚBLICO</v>
          </cell>
          <cell r="F196" t="str">
            <v>Administración y Legislación</v>
          </cell>
          <cell r="G196">
            <v>2528</v>
          </cell>
          <cell r="H196" t="str">
            <v>presencial</v>
          </cell>
          <cell r="I196" t="str">
            <v>CORTA DURACIÓN</v>
          </cell>
        </row>
        <row r="197">
          <cell r="B197" t="str">
            <v>TÉCNICAS DE CALIDAD Y MEJORAMIENTO DEL SERVICIO PÚBLICO</v>
          </cell>
          <cell r="C197">
            <v>40</v>
          </cell>
          <cell r="D197" t="str">
            <v>corta</v>
          </cell>
          <cell r="E197" t="str">
            <v>PÚBLICO</v>
          </cell>
          <cell r="F197" t="str">
            <v>Administración y Legislación</v>
          </cell>
          <cell r="G197">
            <v>2527</v>
          </cell>
          <cell r="H197" t="str">
            <v xml:space="preserve">virtual </v>
          </cell>
          <cell r="I197" t="str">
            <v>CORTA DURACIÓN</v>
          </cell>
        </row>
        <row r="198">
          <cell r="B198" t="str">
            <v xml:space="preserve">FORMULACIÓN, GESTIÓN Y SEGUIMIENTO DE PROYECTOS </v>
          </cell>
          <cell r="C198">
            <v>30</v>
          </cell>
          <cell r="D198" t="str">
            <v>corta</v>
          </cell>
          <cell r="E198" t="str">
            <v>PÚBLICO</v>
          </cell>
          <cell r="F198" t="str">
            <v>Administración y Legislación</v>
          </cell>
          <cell r="G198">
            <v>2529</v>
          </cell>
          <cell r="H198" t="str">
            <v xml:space="preserve">presencial </v>
          </cell>
          <cell r="I198" t="str">
            <v>CORTA DURACIÓN</v>
          </cell>
        </row>
        <row r="199">
          <cell r="B199" t="str">
            <v xml:space="preserve">EVALUACIÓN Y PLANIFICACIÓN PRESUPUESTARIA EN EL SERVICIO PÚBLICO </v>
          </cell>
          <cell r="C199">
            <v>40</v>
          </cell>
          <cell r="D199" t="str">
            <v>corta</v>
          </cell>
          <cell r="E199" t="str">
            <v>PÚBLICO</v>
          </cell>
          <cell r="F199" t="str">
            <v>Administración y Legislación</v>
          </cell>
          <cell r="G199">
            <v>2531</v>
          </cell>
          <cell r="H199" t="str">
            <v>presencial</v>
          </cell>
          <cell r="I199" t="str">
            <v>CORTA DURACIÓN</v>
          </cell>
        </row>
        <row r="200">
          <cell r="B200" t="str">
            <v xml:space="preserve">GESTIÓN POR PROCESOS </v>
          </cell>
          <cell r="C200">
            <v>40</v>
          </cell>
          <cell r="D200" t="str">
            <v>corta</v>
          </cell>
          <cell r="E200" t="str">
            <v>PÚBLICO</v>
          </cell>
          <cell r="F200" t="str">
            <v>Administración y Legislación</v>
          </cell>
          <cell r="G200">
            <v>2532</v>
          </cell>
          <cell r="H200" t="str">
            <v xml:space="preserve">presencial </v>
          </cell>
          <cell r="I200" t="str">
            <v>CORTA DURACIÓN</v>
          </cell>
        </row>
        <row r="201">
          <cell r="B201" t="str">
            <v>PROGRAMA DE FORMACIÓN DE FORMADORES EDUCATONAL TRAINING</v>
          </cell>
          <cell r="C201">
            <v>105</v>
          </cell>
          <cell r="D201" t="str">
            <v>corta</v>
          </cell>
          <cell r="E201" t="str">
            <v>PÚBLICO</v>
          </cell>
          <cell r="F201" t="str">
            <v>Educación y Capacitación</v>
          </cell>
          <cell r="G201">
            <v>2544</v>
          </cell>
          <cell r="H201" t="str">
            <v>Virtual</v>
          </cell>
          <cell r="I201" t="str">
            <v>CORTA DURACIÓN</v>
          </cell>
        </row>
        <row r="202">
          <cell r="B202" t="str">
            <v>EL SERVICIO PÚBLICO CON TRANSPARENCIA Y EFECTIVIDAD</v>
          </cell>
          <cell r="C202">
            <v>121</v>
          </cell>
          <cell r="D202" t="str">
            <v>media</v>
          </cell>
          <cell r="E202" t="str">
            <v>PÚBLICO</v>
          </cell>
          <cell r="F202" t="str">
            <v>Administración y Legislación</v>
          </cell>
          <cell r="G202">
            <v>2521</v>
          </cell>
          <cell r="H202" t="str">
            <v xml:space="preserve">virtual </v>
          </cell>
          <cell r="I202" t="str">
            <v>CORTA DURACIÓN</v>
          </cell>
        </row>
        <row r="203">
          <cell r="B203" t="str">
            <v>HERRAMIENTAS DE GESTIÓN PARA PROYECTOS DE DESARROLLO TERRITORIAL</v>
          </cell>
          <cell r="C203">
            <v>121</v>
          </cell>
          <cell r="D203" t="str">
            <v>media</v>
          </cell>
          <cell r="E203" t="str">
            <v>PÚBLICO</v>
          </cell>
          <cell r="F203" t="str">
            <v>Administración y Legislación</v>
          </cell>
          <cell r="G203">
            <v>2525</v>
          </cell>
          <cell r="H203" t="str">
            <v xml:space="preserve">virtual </v>
          </cell>
          <cell r="I203" t="str">
            <v>CORTA DURACIÓN</v>
          </cell>
        </row>
        <row r="204">
          <cell r="B204" t="str">
            <v xml:space="preserve">HERRAMIENTAS TECNOLÓGICAS DE INFORMACIÓN PARA EL SECTOR PÚBLICO </v>
          </cell>
          <cell r="C204">
            <v>160</v>
          </cell>
          <cell r="D204" t="str">
            <v>media</v>
          </cell>
          <cell r="E204" t="str">
            <v>PÚBLICO</v>
          </cell>
          <cell r="F204" t="str">
            <v>Tecnologías de la Información y Comunicación</v>
          </cell>
          <cell r="G204">
            <v>2357</v>
          </cell>
          <cell r="H204" t="str">
            <v>Presencial</v>
          </cell>
          <cell r="I204" t="str">
            <v>CORTA DURACIÓN</v>
          </cell>
        </row>
        <row r="205">
          <cell r="B205" t="str">
            <v>PROGRAMA DE SEGURIDAD, HIGIENE Y SALUD OCUPACIONAL</v>
          </cell>
          <cell r="C205">
            <v>180</v>
          </cell>
          <cell r="D205" t="str">
            <v>media</v>
          </cell>
          <cell r="E205" t="str">
            <v>PÚBLICO</v>
          </cell>
          <cell r="F205" t="str">
            <v>Procesos Indistriales</v>
          </cell>
          <cell r="G205">
            <v>2543</v>
          </cell>
          <cell r="H205" t="str">
            <v>Presencial</v>
          </cell>
          <cell r="I205" t="str">
            <v>CORTA DURACIÓN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INEACIÓN PND Y PEI"/>
      <sheetName val="PAPP 2016"/>
      <sheetName val="DES"/>
      <sheetName val="DDP"/>
      <sheetName val="DDPP"/>
      <sheetName val="DCP"/>
      <sheetName val="DEV"/>
      <sheetName val="CCSS"/>
      <sheetName val="DJ"/>
      <sheetName val="DP"/>
      <sheetName val="DATH"/>
      <sheetName val="DF"/>
      <sheetName val="DA"/>
      <sheetName val="DTICS"/>
      <sheetName val="DZ1"/>
      <sheetName val="DZ2"/>
      <sheetName val="DZ 3"/>
      <sheetName val="DZ4"/>
      <sheetName val="DZ5"/>
      <sheetName val="DZ6"/>
      <sheetName val="DZ7"/>
      <sheetName val="DZ8"/>
      <sheetName val="DZ9"/>
      <sheetName val="TD"/>
      <sheetName val="EJECUCIÓN"/>
      <sheetName val="ITEM Y DIRECCION GTO CORRIENTE"/>
      <sheetName val="RESUMEN"/>
      <sheetName val="PAI"/>
      <sheetName val="PAI SENESCYTINICIAL"/>
      <sheetName val="PAI REFORMADO"/>
      <sheetName val="PAC ACTIVIDADES "/>
    </sheetNames>
    <sheetDataSet>
      <sheetData sheetId="0"/>
      <sheetData sheetId="1"/>
      <sheetData sheetId="2">
        <row r="7">
          <cell r="O7" t="str">
            <v>CODIGO PRESUPUESTARIO</v>
          </cell>
          <cell r="V7" t="str">
            <v>VALOR DE LOS RECURSOS POR ITEM REQUERIDO ($)</v>
          </cell>
        </row>
        <row r="17">
          <cell r="AX17">
            <v>0</v>
          </cell>
          <cell r="AZ17">
            <v>0</v>
          </cell>
          <cell r="BB17">
            <v>0</v>
          </cell>
        </row>
      </sheetData>
      <sheetData sheetId="3">
        <row r="11">
          <cell r="AX11">
            <v>20112</v>
          </cell>
          <cell r="AZ11">
            <v>20112</v>
          </cell>
          <cell r="BB11">
            <v>20112</v>
          </cell>
        </row>
        <row r="12">
          <cell r="AX12">
            <v>5000</v>
          </cell>
          <cell r="AZ12">
            <v>5000</v>
          </cell>
          <cell r="BB12">
            <v>5000</v>
          </cell>
        </row>
        <row r="14">
          <cell r="AX14">
            <v>22040</v>
          </cell>
          <cell r="AZ14">
            <v>22040</v>
          </cell>
          <cell r="BB14">
            <v>22040</v>
          </cell>
        </row>
        <row r="16">
          <cell r="V16">
            <v>0</v>
          </cell>
          <cell r="AP16">
            <v>0</v>
          </cell>
          <cell r="AX16">
            <v>47152</v>
          </cell>
          <cell r="AZ16">
            <v>47152</v>
          </cell>
          <cell r="BB16">
            <v>47152</v>
          </cell>
        </row>
      </sheetData>
      <sheetData sheetId="4">
        <row r="7">
          <cell r="O7" t="str">
            <v>D</v>
          </cell>
          <cell r="V7" t="str">
            <v>H</v>
          </cell>
          <cell r="AJ7" t="str">
            <v>K</v>
          </cell>
        </row>
        <row r="8">
          <cell r="O8" t="str">
            <v>CODIGO PRESUPUESTARIO</v>
          </cell>
          <cell r="V8" t="str">
            <v>VALOR DE LOS RECURSOS POR ITEM REQUERIDO ($)</v>
          </cell>
          <cell r="AJ8" t="str">
            <v>PROGRAMACIÓN DEVENGO DEL PRESUPUESTO</v>
          </cell>
        </row>
        <row r="9">
          <cell r="AJ9" t="str">
            <v>ENE</v>
          </cell>
          <cell r="AK9" t="str">
            <v>FEB</v>
          </cell>
          <cell r="AL9" t="str">
            <v>MAR</v>
          </cell>
          <cell r="AM9" t="str">
            <v>ABR</v>
          </cell>
          <cell r="AN9" t="str">
            <v>MAY</v>
          </cell>
          <cell r="AO9" t="str">
            <v>JUN</v>
          </cell>
          <cell r="AP9" t="str">
            <v>JUL</v>
          </cell>
          <cell r="AQ9" t="str">
            <v>AGO</v>
          </cell>
          <cell r="AR9" t="str">
            <v>SEP</v>
          </cell>
          <cell r="AS9" t="str">
            <v>OCT</v>
          </cell>
          <cell r="AT9" t="str">
            <v>NOV</v>
          </cell>
          <cell r="AU9" t="str">
            <v>DIC</v>
          </cell>
          <cell r="AX9" t="str">
            <v xml:space="preserve">PRESUPUESTO </v>
          </cell>
          <cell r="AZ9" t="str">
            <v xml:space="preserve">PRESUPUESTO </v>
          </cell>
          <cell r="BB9" t="str">
            <v xml:space="preserve">PRESUPUESTO </v>
          </cell>
        </row>
        <row r="29"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X29">
            <v>0</v>
          </cell>
          <cell r="AZ29">
            <v>0</v>
          </cell>
          <cell r="BB29">
            <v>0</v>
          </cell>
        </row>
      </sheetData>
      <sheetData sheetId="5">
        <row r="7">
          <cell r="O7" t="str">
            <v>D</v>
          </cell>
          <cell r="V7" t="str">
            <v>H</v>
          </cell>
          <cell r="AJ7" t="str">
            <v>K</v>
          </cell>
        </row>
        <row r="8">
          <cell r="O8" t="str">
            <v>CODIGO PRESUPUESTARIO</v>
          </cell>
          <cell r="V8" t="str">
            <v>VALOR DE LOS RECURSOS POR ITEM REQUERIDO ($)</v>
          </cell>
          <cell r="AJ8" t="str">
            <v>PROGRAMACIÓN DEVENGO DEL PRESUPUESTO</v>
          </cell>
        </row>
        <row r="9">
          <cell r="AJ9" t="str">
            <v>ENE</v>
          </cell>
          <cell r="AK9" t="str">
            <v>FEB</v>
          </cell>
          <cell r="AL9" t="str">
            <v>MAR</v>
          </cell>
          <cell r="AM9" t="str">
            <v>ABR</v>
          </cell>
          <cell r="AN9" t="str">
            <v>MAY</v>
          </cell>
          <cell r="AO9" t="str">
            <v>JUN</v>
          </cell>
          <cell r="AP9" t="str">
            <v>JUL</v>
          </cell>
          <cell r="AQ9" t="str">
            <v>AGO</v>
          </cell>
          <cell r="AR9" t="str">
            <v>SEP</v>
          </cell>
          <cell r="AS9" t="str">
            <v>OCT</v>
          </cell>
          <cell r="AT9" t="str">
            <v>NOV</v>
          </cell>
          <cell r="AU9" t="str">
            <v>DIC</v>
          </cell>
          <cell r="AX9" t="str">
            <v xml:space="preserve">PRESUPUESTO </v>
          </cell>
          <cell r="AZ9" t="str">
            <v xml:space="preserve">PRESUPUESTO </v>
          </cell>
          <cell r="BB9" t="str">
            <v xml:space="preserve">PRESUPUESTO </v>
          </cell>
        </row>
        <row r="29"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X29">
            <v>0</v>
          </cell>
          <cell r="AZ29">
            <v>0</v>
          </cell>
          <cell r="BB29">
            <v>0</v>
          </cell>
        </row>
        <row r="30">
          <cell r="AU30">
            <v>0</v>
          </cell>
        </row>
      </sheetData>
      <sheetData sheetId="6">
        <row r="6">
          <cell r="AZ6" t="str">
            <v>Cuatrimestral</v>
          </cell>
        </row>
        <row r="8">
          <cell r="O8" t="str">
            <v>D</v>
          </cell>
          <cell r="AJ8" t="str">
            <v>K</v>
          </cell>
        </row>
        <row r="9">
          <cell r="O9" t="str">
            <v>CODIGO PRESUPUESTARIO</v>
          </cell>
          <cell r="AJ9" t="str">
            <v>PROGRAMACIÓN DEVENGO DEL PRESUPUESTO</v>
          </cell>
        </row>
        <row r="10">
          <cell r="AJ10" t="str">
            <v>ENE</v>
          </cell>
          <cell r="AK10" t="str">
            <v>FEB</v>
          </cell>
          <cell r="AL10" t="str">
            <v>MAR</v>
          </cell>
          <cell r="AM10" t="str">
            <v>ABR</v>
          </cell>
          <cell r="AN10" t="str">
            <v>MAY</v>
          </cell>
          <cell r="AO10" t="str">
            <v>JUN</v>
          </cell>
          <cell r="AP10" t="str">
            <v>JUL</v>
          </cell>
          <cell r="AQ10" t="str">
            <v>AGO</v>
          </cell>
          <cell r="AR10" t="str">
            <v>SEP</v>
          </cell>
          <cell r="AS10" t="str">
            <v>OCT</v>
          </cell>
          <cell r="AT10" t="str">
            <v>NOV</v>
          </cell>
          <cell r="AU10" t="str">
            <v>DIC</v>
          </cell>
          <cell r="AX10" t="str">
            <v xml:space="preserve">PRESUPUESTO </v>
          </cell>
          <cell r="AZ10" t="str">
            <v xml:space="preserve">PRESUPUESTO </v>
          </cell>
          <cell r="BB10" t="str">
            <v xml:space="preserve">PRESUPUESTO </v>
          </cell>
        </row>
        <row r="13"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X13">
            <v>0</v>
          </cell>
          <cell r="AZ13">
            <v>0</v>
          </cell>
          <cell r="BB13">
            <v>0</v>
          </cell>
        </row>
      </sheetData>
      <sheetData sheetId="7">
        <row r="7">
          <cell r="O7" t="str">
            <v>D</v>
          </cell>
          <cell r="V7" t="str">
            <v>H</v>
          </cell>
        </row>
        <row r="8">
          <cell r="O8" t="str">
            <v>CODIGO PRESUPUESTARIO</v>
          </cell>
          <cell r="V8" t="str">
            <v>VALOR DE LOS RECURSOS POR ITEM REQUERIDO ($)</v>
          </cell>
        </row>
        <row r="14">
          <cell r="AX14">
            <v>0</v>
          </cell>
          <cell r="AZ14">
            <v>0</v>
          </cell>
          <cell r="BB14">
            <v>0</v>
          </cell>
        </row>
      </sheetData>
      <sheetData sheetId="8">
        <row r="7">
          <cell r="O7" t="str">
            <v>D</v>
          </cell>
          <cell r="AJ7" t="str">
            <v>K</v>
          </cell>
        </row>
        <row r="8">
          <cell r="O8" t="str">
            <v>CODIGO PRESUPUESTARIO</v>
          </cell>
          <cell r="AJ8" t="str">
            <v>PROGRAMACIÓN DEVENGO DEL PRESUPUESTO</v>
          </cell>
        </row>
        <row r="9">
          <cell r="AJ9" t="str">
            <v>ENE</v>
          </cell>
          <cell r="AK9" t="str">
            <v>FEB</v>
          </cell>
          <cell r="AL9" t="str">
            <v>MAR</v>
          </cell>
          <cell r="AM9" t="str">
            <v>ABR</v>
          </cell>
          <cell r="AN9" t="str">
            <v>MAY</v>
          </cell>
          <cell r="AO9" t="str">
            <v>JUN</v>
          </cell>
          <cell r="AP9" t="str">
            <v>JUL</v>
          </cell>
          <cell r="AQ9" t="str">
            <v>AGO</v>
          </cell>
          <cell r="AR9" t="str">
            <v>SEP</v>
          </cell>
          <cell r="AS9" t="str">
            <v>OCT</v>
          </cell>
          <cell r="AT9" t="str">
            <v>NOV</v>
          </cell>
          <cell r="AU9" t="str">
            <v>DIC</v>
          </cell>
          <cell r="AX9" t="str">
            <v xml:space="preserve">PRESUPUESTO </v>
          </cell>
          <cell r="AZ9" t="str">
            <v xml:space="preserve">PRESUPUESTO </v>
          </cell>
          <cell r="BB9" t="str">
            <v xml:space="preserve">PRESUPUESTO </v>
          </cell>
        </row>
        <row r="13"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X13">
            <v>0</v>
          </cell>
          <cell r="AZ13">
            <v>0</v>
          </cell>
          <cell r="BB13">
            <v>0</v>
          </cell>
        </row>
      </sheetData>
      <sheetData sheetId="9">
        <row r="41">
          <cell r="AX41">
            <v>0</v>
          </cell>
          <cell r="AZ41">
            <v>0</v>
          </cell>
          <cell r="BB41">
            <v>0</v>
          </cell>
        </row>
      </sheetData>
      <sheetData sheetId="10">
        <row r="35">
          <cell r="AX35">
            <v>0</v>
          </cell>
          <cell r="AZ35">
            <v>0</v>
          </cell>
          <cell r="BB35">
            <v>0</v>
          </cell>
        </row>
      </sheetData>
      <sheetData sheetId="11">
        <row r="39">
          <cell r="AX39">
            <v>0</v>
          </cell>
          <cell r="AZ39">
            <v>0</v>
          </cell>
          <cell r="BB39">
            <v>0</v>
          </cell>
        </row>
      </sheetData>
      <sheetData sheetId="12">
        <row r="6">
          <cell r="AZ6" t="str">
            <v>Cuatrimestral</v>
          </cell>
        </row>
        <row r="7">
          <cell r="AZ7" t="str">
            <v xml:space="preserve">Anual </v>
          </cell>
        </row>
        <row r="9">
          <cell r="O9" t="str">
            <v>D</v>
          </cell>
          <cell r="AJ9" t="str">
            <v>K</v>
          </cell>
        </row>
        <row r="10">
          <cell r="O10" t="str">
            <v>CODIGO PRESUPUESTARIO</v>
          </cell>
          <cell r="AJ10" t="str">
            <v>PROGRAMACIÓN DEVENGO DEL PRESUPUESTO</v>
          </cell>
        </row>
        <row r="11">
          <cell r="AJ11" t="str">
            <v>ENE</v>
          </cell>
          <cell r="AK11" t="str">
            <v>FEB</v>
          </cell>
          <cell r="AL11" t="str">
            <v>MAR</v>
          </cell>
          <cell r="AM11" t="str">
            <v>ABR</v>
          </cell>
          <cell r="AN11" t="str">
            <v>MAY</v>
          </cell>
          <cell r="AO11" t="str">
            <v>JUN</v>
          </cell>
          <cell r="AP11" t="str">
            <v>JUL</v>
          </cell>
          <cell r="AQ11" t="str">
            <v>AGO</v>
          </cell>
          <cell r="AR11" t="str">
            <v>SEP</v>
          </cell>
          <cell r="AS11" t="str">
            <v>OCT</v>
          </cell>
          <cell r="AT11" t="str">
            <v>NOV</v>
          </cell>
          <cell r="AU11" t="str">
            <v>DIC</v>
          </cell>
          <cell r="AX11" t="str">
            <v xml:space="preserve">PRESUPUESTO </v>
          </cell>
          <cell r="AZ11" t="str">
            <v xml:space="preserve">PRESUPUESTO </v>
          </cell>
          <cell r="BB11" t="str">
            <v xml:space="preserve">PRESUPUESTO </v>
          </cell>
        </row>
        <row r="50">
          <cell r="AX50">
            <v>0</v>
          </cell>
          <cell r="AZ50">
            <v>0</v>
          </cell>
          <cell r="BB50">
            <v>0</v>
          </cell>
        </row>
      </sheetData>
      <sheetData sheetId="13">
        <row r="29">
          <cell r="AX29">
            <v>0</v>
          </cell>
          <cell r="AZ29">
            <v>0</v>
          </cell>
          <cell r="BB29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F0DD3-ACC6-4720-B82D-FF318FF21409}">
  <sheetPr>
    <tabColor theme="5"/>
  </sheetPr>
  <dimension ref="A1:AT103"/>
  <sheetViews>
    <sheetView tabSelected="1" zoomScale="70" zoomScaleNormal="70" workbookViewId="0">
      <pane ySplit="9" topLeftCell="A10" activePane="bottomLeft" state="frozen"/>
      <selection pane="bottomLeft" activeCell="I3" sqref="I3:U7"/>
    </sheetView>
  </sheetViews>
  <sheetFormatPr baseColWidth="10" defaultRowHeight="11.25" outlineLevelCol="2" x14ac:dyDescent="0.25"/>
  <cols>
    <col min="1" max="1" width="9.28515625" style="3" customWidth="1"/>
    <col min="2" max="2" width="11.140625" style="4" customWidth="1"/>
    <col min="3" max="3" width="11.42578125" style="4" customWidth="1"/>
    <col min="4" max="4" width="15.42578125" style="4" bestFit="1" customWidth="1"/>
    <col min="5" max="5" width="11.85546875" style="4" customWidth="1"/>
    <col min="6" max="6" width="11.140625" style="4" bestFit="1" customWidth="1"/>
    <col min="7" max="7" width="23.7109375" style="5" customWidth="1"/>
    <col min="8" max="8" width="7.42578125" style="6" bestFit="1" customWidth="1"/>
    <col min="9" max="9" width="23.42578125" style="97" customWidth="1"/>
    <col min="10" max="10" width="18.28515625" style="98" customWidth="1"/>
    <col min="11" max="12" width="9" style="8" customWidth="1" outlineLevel="1"/>
    <col min="13" max="13" width="11.140625" style="8" customWidth="1" outlineLevel="1"/>
    <col min="14" max="14" width="9" style="8" customWidth="1" outlineLevel="1"/>
    <col min="15" max="15" width="9.85546875" style="8" customWidth="1" outlineLevel="1"/>
    <col min="16" max="17" width="5.140625" style="8" customWidth="1" outlineLevel="1"/>
    <col min="18" max="18" width="6.85546875" style="8" customWidth="1" outlineLevel="1"/>
    <col min="19" max="20" width="11.140625" style="8" customWidth="1" outlineLevel="1"/>
    <col min="21" max="21" width="9" style="8" customWidth="1" outlineLevel="1"/>
    <col min="22" max="22" width="9.85546875" style="8" customWidth="1" outlineLevel="1"/>
    <col min="23" max="23" width="17.5703125" style="99" bestFit="1" customWidth="1"/>
    <col min="24" max="24" width="9.42578125" style="99" bestFit="1" customWidth="1" outlineLevel="1"/>
    <col min="25" max="25" width="11.140625" style="99" bestFit="1" customWidth="1" outlineLevel="1"/>
    <col min="26" max="26" width="7.85546875" style="99" bestFit="1" customWidth="1" outlineLevel="1"/>
    <col min="27" max="27" width="12" style="8" bestFit="1" customWidth="1" outlineLevel="1"/>
    <col min="28" max="28" width="9.5703125" style="8" bestFit="1" customWidth="1" outlineLevel="2"/>
    <col min="29" max="39" width="9.85546875" style="95" bestFit="1" customWidth="1" outlineLevel="1"/>
    <col min="40" max="40" width="11.7109375" style="95" bestFit="1" customWidth="1" outlineLevel="1"/>
    <col min="41" max="41" width="11.140625" style="95" bestFit="1" customWidth="1" outlineLevel="1"/>
    <col min="42" max="42" width="8.7109375" style="96" bestFit="1" customWidth="1" outlineLevel="1"/>
    <col min="43" max="43" width="11.140625" style="8" bestFit="1" customWidth="1" outlineLevel="1" collapsed="1"/>
    <col min="44" max="45" width="11.7109375" style="101" bestFit="1" customWidth="1" outlineLevel="1"/>
    <col min="46" max="176" width="11.42578125" style="8"/>
    <col min="177" max="177" width="5.28515625" style="8" customWidth="1"/>
    <col min="178" max="178" width="11.42578125" style="8"/>
    <col min="179" max="179" width="83.28515625" style="8" customWidth="1"/>
    <col min="180" max="180" width="11.5703125" style="8" bestFit="1" customWidth="1"/>
    <col min="181" max="181" width="12.28515625" style="8" customWidth="1"/>
    <col min="182" max="182" width="11.42578125" style="8"/>
    <col min="183" max="183" width="11.5703125" style="8" bestFit="1" customWidth="1"/>
    <col min="184" max="184" width="11.42578125" style="8"/>
    <col min="185" max="185" width="15.140625" style="8" customWidth="1"/>
    <col min="186" max="186" width="14.140625" style="8" bestFit="1" customWidth="1"/>
    <col min="187" max="190" width="11.42578125" style="8"/>
    <col min="191" max="191" width="16.140625" style="8" customWidth="1"/>
    <col min="192" max="192" width="11.42578125" style="8"/>
    <col min="193" max="193" width="14.140625" style="8" bestFit="1" customWidth="1"/>
    <col min="194" max="194" width="13.140625" style="8" bestFit="1" customWidth="1"/>
    <col min="195" max="195" width="17.85546875" style="8" customWidth="1"/>
    <col min="196" max="196" width="11.42578125" style="8" customWidth="1"/>
    <col min="197" max="256" width="11.42578125" style="8"/>
    <col min="257" max="257" width="9.28515625" style="8" customWidth="1"/>
    <col min="258" max="258" width="11.140625" style="8" customWidth="1"/>
    <col min="259" max="259" width="11.42578125" style="8"/>
    <col min="260" max="260" width="15.42578125" style="8" bestFit="1" customWidth="1"/>
    <col min="261" max="261" width="11.85546875" style="8" customWidth="1"/>
    <col min="262" max="262" width="11.140625" style="8" bestFit="1" customWidth="1"/>
    <col min="263" max="263" width="23.7109375" style="8" customWidth="1"/>
    <col min="264" max="264" width="7.42578125" style="8" bestFit="1" customWidth="1"/>
    <col min="265" max="265" width="23.42578125" style="8" customWidth="1"/>
    <col min="266" max="266" width="18.28515625" style="8" customWidth="1"/>
    <col min="267" max="268" width="9" style="8" customWidth="1"/>
    <col min="269" max="269" width="11.140625" style="8" customWidth="1"/>
    <col min="270" max="270" width="9" style="8" customWidth="1"/>
    <col min="271" max="271" width="9.85546875" style="8" customWidth="1"/>
    <col min="272" max="273" width="5.140625" style="8" customWidth="1"/>
    <col min="274" max="274" width="6.85546875" style="8" customWidth="1"/>
    <col min="275" max="276" width="11.140625" style="8" customWidth="1"/>
    <col min="277" max="277" width="9" style="8" customWidth="1"/>
    <col min="278" max="278" width="9.85546875" style="8" customWidth="1"/>
    <col min="279" max="279" width="17.5703125" style="8" bestFit="1" customWidth="1"/>
    <col min="280" max="280" width="9.42578125" style="8" bestFit="1" customWidth="1"/>
    <col min="281" max="281" width="11.140625" style="8" bestFit="1" customWidth="1"/>
    <col min="282" max="282" width="7.85546875" style="8" bestFit="1" customWidth="1"/>
    <col min="283" max="283" width="12" style="8" bestFit="1" customWidth="1"/>
    <col min="284" max="284" width="9.5703125" style="8" bestFit="1" customWidth="1"/>
    <col min="285" max="295" width="9.85546875" style="8" bestFit="1" customWidth="1"/>
    <col min="296" max="296" width="11.7109375" style="8" bestFit="1" customWidth="1"/>
    <col min="297" max="297" width="11.140625" style="8" bestFit="1" customWidth="1"/>
    <col min="298" max="298" width="8.7109375" style="8" bestFit="1" customWidth="1"/>
    <col min="299" max="299" width="11.140625" style="8" bestFit="1" customWidth="1"/>
    <col min="300" max="301" width="11.7109375" style="8" bestFit="1" customWidth="1"/>
    <col min="302" max="432" width="11.42578125" style="8"/>
    <col min="433" max="433" width="5.28515625" style="8" customWidth="1"/>
    <col min="434" max="434" width="11.42578125" style="8"/>
    <col min="435" max="435" width="83.28515625" style="8" customWidth="1"/>
    <col min="436" max="436" width="11.5703125" style="8" bestFit="1" customWidth="1"/>
    <col min="437" max="437" width="12.28515625" style="8" customWidth="1"/>
    <col min="438" max="438" width="11.42578125" style="8"/>
    <col min="439" max="439" width="11.5703125" style="8" bestFit="1" customWidth="1"/>
    <col min="440" max="440" width="11.42578125" style="8"/>
    <col min="441" max="441" width="15.140625" style="8" customWidth="1"/>
    <col min="442" max="442" width="14.140625" style="8" bestFit="1" customWidth="1"/>
    <col min="443" max="446" width="11.42578125" style="8"/>
    <col min="447" max="447" width="16.140625" style="8" customWidth="1"/>
    <col min="448" max="448" width="11.42578125" style="8"/>
    <col min="449" max="449" width="14.140625" style="8" bestFit="1" customWidth="1"/>
    <col min="450" max="450" width="13.140625" style="8" bestFit="1" customWidth="1"/>
    <col min="451" max="451" width="17.85546875" style="8" customWidth="1"/>
    <col min="452" max="512" width="11.42578125" style="8"/>
    <col min="513" max="513" width="9.28515625" style="8" customWidth="1"/>
    <col min="514" max="514" width="11.140625" style="8" customWidth="1"/>
    <col min="515" max="515" width="11.42578125" style="8"/>
    <col min="516" max="516" width="15.42578125" style="8" bestFit="1" customWidth="1"/>
    <col min="517" max="517" width="11.85546875" style="8" customWidth="1"/>
    <col min="518" max="518" width="11.140625" style="8" bestFit="1" customWidth="1"/>
    <col min="519" max="519" width="23.7109375" style="8" customWidth="1"/>
    <col min="520" max="520" width="7.42578125" style="8" bestFit="1" customWidth="1"/>
    <col min="521" max="521" width="23.42578125" style="8" customWidth="1"/>
    <col min="522" max="522" width="18.28515625" style="8" customWidth="1"/>
    <col min="523" max="524" width="9" style="8" customWidth="1"/>
    <col min="525" max="525" width="11.140625" style="8" customWidth="1"/>
    <col min="526" max="526" width="9" style="8" customWidth="1"/>
    <col min="527" max="527" width="9.85546875" style="8" customWidth="1"/>
    <col min="528" max="529" width="5.140625" style="8" customWidth="1"/>
    <col min="530" max="530" width="6.85546875" style="8" customWidth="1"/>
    <col min="531" max="532" width="11.140625" style="8" customWidth="1"/>
    <col min="533" max="533" width="9" style="8" customWidth="1"/>
    <col min="534" max="534" width="9.85546875" style="8" customWidth="1"/>
    <col min="535" max="535" width="17.5703125" style="8" bestFit="1" customWidth="1"/>
    <col min="536" max="536" width="9.42578125" style="8" bestFit="1" customWidth="1"/>
    <col min="537" max="537" width="11.140625" style="8" bestFit="1" customWidth="1"/>
    <col min="538" max="538" width="7.85546875" style="8" bestFit="1" customWidth="1"/>
    <col min="539" max="539" width="12" style="8" bestFit="1" customWidth="1"/>
    <col min="540" max="540" width="9.5703125" style="8" bestFit="1" customWidth="1"/>
    <col min="541" max="551" width="9.85546875" style="8" bestFit="1" customWidth="1"/>
    <col min="552" max="552" width="11.7109375" style="8" bestFit="1" customWidth="1"/>
    <col min="553" max="553" width="11.140625" style="8" bestFit="1" customWidth="1"/>
    <col min="554" max="554" width="8.7109375" style="8" bestFit="1" customWidth="1"/>
    <col min="555" max="555" width="11.140625" style="8" bestFit="1" customWidth="1"/>
    <col min="556" max="557" width="11.7109375" style="8" bestFit="1" customWidth="1"/>
    <col min="558" max="688" width="11.42578125" style="8"/>
    <col min="689" max="689" width="5.28515625" style="8" customWidth="1"/>
    <col min="690" max="690" width="11.42578125" style="8"/>
    <col min="691" max="691" width="83.28515625" style="8" customWidth="1"/>
    <col min="692" max="692" width="11.5703125" style="8" bestFit="1" customWidth="1"/>
    <col min="693" max="693" width="12.28515625" style="8" customWidth="1"/>
    <col min="694" max="694" width="11.42578125" style="8"/>
    <col min="695" max="695" width="11.5703125" style="8" bestFit="1" customWidth="1"/>
    <col min="696" max="696" width="11.42578125" style="8"/>
    <col min="697" max="697" width="15.140625" style="8" customWidth="1"/>
    <col min="698" max="698" width="14.140625" style="8" bestFit="1" customWidth="1"/>
    <col min="699" max="702" width="11.42578125" style="8"/>
    <col min="703" max="703" width="16.140625" style="8" customWidth="1"/>
    <col min="704" max="704" width="11.42578125" style="8"/>
    <col min="705" max="705" width="14.140625" style="8" bestFit="1" customWidth="1"/>
    <col min="706" max="706" width="13.140625" style="8" bestFit="1" customWidth="1"/>
    <col min="707" max="707" width="17.85546875" style="8" customWidth="1"/>
    <col min="708" max="768" width="11.42578125" style="8"/>
    <col min="769" max="769" width="9.28515625" style="8" customWidth="1"/>
    <col min="770" max="770" width="11.140625" style="8" customWidth="1"/>
    <col min="771" max="771" width="11.42578125" style="8"/>
    <col min="772" max="772" width="15.42578125" style="8" bestFit="1" customWidth="1"/>
    <col min="773" max="773" width="11.85546875" style="8" customWidth="1"/>
    <col min="774" max="774" width="11.140625" style="8" bestFit="1" customWidth="1"/>
    <col min="775" max="775" width="23.7109375" style="8" customWidth="1"/>
    <col min="776" max="776" width="7.42578125" style="8" bestFit="1" customWidth="1"/>
    <col min="777" max="777" width="23.42578125" style="8" customWidth="1"/>
    <col min="778" max="778" width="18.28515625" style="8" customWidth="1"/>
    <col min="779" max="780" width="9" style="8" customWidth="1"/>
    <col min="781" max="781" width="11.140625" style="8" customWidth="1"/>
    <col min="782" max="782" width="9" style="8" customWidth="1"/>
    <col min="783" max="783" width="9.85546875" style="8" customWidth="1"/>
    <col min="784" max="785" width="5.140625" style="8" customWidth="1"/>
    <col min="786" max="786" width="6.85546875" style="8" customWidth="1"/>
    <col min="787" max="788" width="11.140625" style="8" customWidth="1"/>
    <col min="789" max="789" width="9" style="8" customWidth="1"/>
    <col min="790" max="790" width="9.85546875" style="8" customWidth="1"/>
    <col min="791" max="791" width="17.5703125" style="8" bestFit="1" customWidth="1"/>
    <col min="792" max="792" width="9.42578125" style="8" bestFit="1" customWidth="1"/>
    <col min="793" max="793" width="11.140625" style="8" bestFit="1" customWidth="1"/>
    <col min="794" max="794" width="7.85546875" style="8" bestFit="1" customWidth="1"/>
    <col min="795" max="795" width="12" style="8" bestFit="1" customWidth="1"/>
    <col min="796" max="796" width="9.5703125" style="8" bestFit="1" customWidth="1"/>
    <col min="797" max="807" width="9.85546875" style="8" bestFit="1" customWidth="1"/>
    <col min="808" max="808" width="11.7109375" style="8" bestFit="1" customWidth="1"/>
    <col min="809" max="809" width="11.140625" style="8" bestFit="1" customWidth="1"/>
    <col min="810" max="810" width="8.7109375" style="8" bestFit="1" customWidth="1"/>
    <col min="811" max="811" width="11.140625" style="8" bestFit="1" customWidth="1"/>
    <col min="812" max="813" width="11.7109375" style="8" bestFit="1" customWidth="1"/>
    <col min="814" max="944" width="11.42578125" style="8"/>
    <col min="945" max="945" width="5.28515625" style="8" customWidth="1"/>
    <col min="946" max="946" width="11.42578125" style="8"/>
    <col min="947" max="947" width="83.28515625" style="8" customWidth="1"/>
    <col min="948" max="948" width="11.5703125" style="8" bestFit="1" customWidth="1"/>
    <col min="949" max="949" width="12.28515625" style="8" customWidth="1"/>
    <col min="950" max="950" width="11.42578125" style="8"/>
    <col min="951" max="951" width="11.5703125" style="8" bestFit="1" customWidth="1"/>
    <col min="952" max="952" width="11.42578125" style="8"/>
    <col min="953" max="953" width="15.140625" style="8" customWidth="1"/>
    <col min="954" max="954" width="14.140625" style="8" bestFit="1" customWidth="1"/>
    <col min="955" max="958" width="11.42578125" style="8"/>
    <col min="959" max="959" width="16.140625" style="8" customWidth="1"/>
    <col min="960" max="960" width="11.42578125" style="8"/>
    <col min="961" max="961" width="14.140625" style="8" bestFit="1" customWidth="1"/>
    <col min="962" max="962" width="13.140625" style="8" bestFit="1" customWidth="1"/>
    <col min="963" max="963" width="17.85546875" style="8" customWidth="1"/>
    <col min="964" max="1024" width="11.42578125" style="8"/>
    <col min="1025" max="1025" width="9.28515625" style="8" customWidth="1"/>
    <col min="1026" max="1026" width="11.140625" style="8" customWidth="1"/>
    <col min="1027" max="1027" width="11.42578125" style="8"/>
    <col min="1028" max="1028" width="15.42578125" style="8" bestFit="1" customWidth="1"/>
    <col min="1029" max="1029" width="11.85546875" style="8" customWidth="1"/>
    <col min="1030" max="1030" width="11.140625" style="8" bestFit="1" customWidth="1"/>
    <col min="1031" max="1031" width="23.7109375" style="8" customWidth="1"/>
    <col min="1032" max="1032" width="7.42578125" style="8" bestFit="1" customWidth="1"/>
    <col min="1033" max="1033" width="23.42578125" style="8" customWidth="1"/>
    <col min="1034" max="1034" width="18.28515625" style="8" customWidth="1"/>
    <col min="1035" max="1036" width="9" style="8" customWidth="1"/>
    <col min="1037" max="1037" width="11.140625" style="8" customWidth="1"/>
    <col min="1038" max="1038" width="9" style="8" customWidth="1"/>
    <col min="1039" max="1039" width="9.85546875" style="8" customWidth="1"/>
    <col min="1040" max="1041" width="5.140625" style="8" customWidth="1"/>
    <col min="1042" max="1042" width="6.85546875" style="8" customWidth="1"/>
    <col min="1043" max="1044" width="11.140625" style="8" customWidth="1"/>
    <col min="1045" max="1045" width="9" style="8" customWidth="1"/>
    <col min="1046" max="1046" width="9.85546875" style="8" customWidth="1"/>
    <col min="1047" max="1047" width="17.5703125" style="8" bestFit="1" customWidth="1"/>
    <col min="1048" max="1048" width="9.42578125" style="8" bestFit="1" customWidth="1"/>
    <col min="1049" max="1049" width="11.140625" style="8" bestFit="1" customWidth="1"/>
    <col min="1050" max="1050" width="7.85546875" style="8" bestFit="1" customWidth="1"/>
    <col min="1051" max="1051" width="12" style="8" bestFit="1" customWidth="1"/>
    <col min="1052" max="1052" width="9.5703125" style="8" bestFit="1" customWidth="1"/>
    <col min="1053" max="1063" width="9.85546875" style="8" bestFit="1" customWidth="1"/>
    <col min="1064" max="1064" width="11.7109375" style="8" bestFit="1" customWidth="1"/>
    <col min="1065" max="1065" width="11.140625" style="8" bestFit="1" customWidth="1"/>
    <col min="1066" max="1066" width="8.7109375" style="8" bestFit="1" customWidth="1"/>
    <col min="1067" max="1067" width="11.140625" style="8" bestFit="1" customWidth="1"/>
    <col min="1068" max="1069" width="11.7109375" style="8" bestFit="1" customWidth="1"/>
    <col min="1070" max="1200" width="11.42578125" style="8"/>
    <col min="1201" max="1201" width="5.28515625" style="8" customWidth="1"/>
    <col min="1202" max="1202" width="11.42578125" style="8"/>
    <col min="1203" max="1203" width="83.28515625" style="8" customWidth="1"/>
    <col min="1204" max="1204" width="11.5703125" style="8" bestFit="1" customWidth="1"/>
    <col min="1205" max="1205" width="12.28515625" style="8" customWidth="1"/>
    <col min="1206" max="1206" width="11.42578125" style="8"/>
    <col min="1207" max="1207" width="11.5703125" style="8" bestFit="1" customWidth="1"/>
    <col min="1208" max="1208" width="11.42578125" style="8"/>
    <col min="1209" max="1209" width="15.140625" style="8" customWidth="1"/>
    <col min="1210" max="1210" width="14.140625" style="8" bestFit="1" customWidth="1"/>
    <col min="1211" max="1214" width="11.42578125" style="8"/>
    <col min="1215" max="1215" width="16.140625" style="8" customWidth="1"/>
    <col min="1216" max="1216" width="11.42578125" style="8"/>
    <col min="1217" max="1217" width="14.140625" style="8" bestFit="1" customWidth="1"/>
    <col min="1218" max="1218" width="13.140625" style="8" bestFit="1" customWidth="1"/>
    <col min="1219" max="1219" width="17.85546875" style="8" customWidth="1"/>
    <col min="1220" max="1280" width="11.42578125" style="8"/>
    <col min="1281" max="1281" width="9.28515625" style="8" customWidth="1"/>
    <col min="1282" max="1282" width="11.140625" style="8" customWidth="1"/>
    <col min="1283" max="1283" width="11.42578125" style="8"/>
    <col min="1284" max="1284" width="15.42578125" style="8" bestFit="1" customWidth="1"/>
    <col min="1285" max="1285" width="11.85546875" style="8" customWidth="1"/>
    <col min="1286" max="1286" width="11.140625" style="8" bestFit="1" customWidth="1"/>
    <col min="1287" max="1287" width="23.7109375" style="8" customWidth="1"/>
    <col min="1288" max="1288" width="7.42578125" style="8" bestFit="1" customWidth="1"/>
    <col min="1289" max="1289" width="23.42578125" style="8" customWidth="1"/>
    <col min="1290" max="1290" width="18.28515625" style="8" customWidth="1"/>
    <col min="1291" max="1292" width="9" style="8" customWidth="1"/>
    <col min="1293" max="1293" width="11.140625" style="8" customWidth="1"/>
    <col min="1294" max="1294" width="9" style="8" customWidth="1"/>
    <col min="1295" max="1295" width="9.85546875" style="8" customWidth="1"/>
    <col min="1296" max="1297" width="5.140625" style="8" customWidth="1"/>
    <col min="1298" max="1298" width="6.85546875" style="8" customWidth="1"/>
    <col min="1299" max="1300" width="11.140625" style="8" customWidth="1"/>
    <col min="1301" max="1301" width="9" style="8" customWidth="1"/>
    <col min="1302" max="1302" width="9.85546875" style="8" customWidth="1"/>
    <col min="1303" max="1303" width="17.5703125" style="8" bestFit="1" customWidth="1"/>
    <col min="1304" max="1304" width="9.42578125" style="8" bestFit="1" customWidth="1"/>
    <col min="1305" max="1305" width="11.140625" style="8" bestFit="1" customWidth="1"/>
    <col min="1306" max="1306" width="7.85546875" style="8" bestFit="1" customWidth="1"/>
    <col min="1307" max="1307" width="12" style="8" bestFit="1" customWidth="1"/>
    <col min="1308" max="1308" width="9.5703125" style="8" bestFit="1" customWidth="1"/>
    <col min="1309" max="1319" width="9.85546875" style="8" bestFit="1" customWidth="1"/>
    <col min="1320" max="1320" width="11.7109375" style="8" bestFit="1" customWidth="1"/>
    <col min="1321" max="1321" width="11.140625" style="8" bestFit="1" customWidth="1"/>
    <col min="1322" max="1322" width="8.7109375" style="8" bestFit="1" customWidth="1"/>
    <col min="1323" max="1323" width="11.140625" style="8" bestFit="1" customWidth="1"/>
    <col min="1324" max="1325" width="11.7109375" style="8" bestFit="1" customWidth="1"/>
    <col min="1326" max="1456" width="11.42578125" style="8"/>
    <col min="1457" max="1457" width="5.28515625" style="8" customWidth="1"/>
    <col min="1458" max="1458" width="11.42578125" style="8"/>
    <col min="1459" max="1459" width="83.28515625" style="8" customWidth="1"/>
    <col min="1460" max="1460" width="11.5703125" style="8" bestFit="1" customWidth="1"/>
    <col min="1461" max="1461" width="12.28515625" style="8" customWidth="1"/>
    <col min="1462" max="1462" width="11.42578125" style="8"/>
    <col min="1463" max="1463" width="11.5703125" style="8" bestFit="1" customWidth="1"/>
    <col min="1464" max="1464" width="11.42578125" style="8"/>
    <col min="1465" max="1465" width="15.140625" style="8" customWidth="1"/>
    <col min="1466" max="1466" width="14.140625" style="8" bestFit="1" customWidth="1"/>
    <col min="1467" max="1470" width="11.42578125" style="8"/>
    <col min="1471" max="1471" width="16.140625" style="8" customWidth="1"/>
    <col min="1472" max="1472" width="11.42578125" style="8"/>
    <col min="1473" max="1473" width="14.140625" style="8" bestFit="1" customWidth="1"/>
    <col min="1474" max="1474" width="13.140625" style="8" bestFit="1" customWidth="1"/>
    <col min="1475" max="1475" width="17.85546875" style="8" customWidth="1"/>
    <col min="1476" max="1536" width="11.42578125" style="8"/>
    <col min="1537" max="1537" width="9.28515625" style="8" customWidth="1"/>
    <col min="1538" max="1538" width="11.140625" style="8" customWidth="1"/>
    <col min="1539" max="1539" width="11.42578125" style="8"/>
    <col min="1540" max="1540" width="15.42578125" style="8" bestFit="1" customWidth="1"/>
    <col min="1541" max="1541" width="11.85546875" style="8" customWidth="1"/>
    <col min="1542" max="1542" width="11.140625" style="8" bestFit="1" customWidth="1"/>
    <col min="1543" max="1543" width="23.7109375" style="8" customWidth="1"/>
    <col min="1544" max="1544" width="7.42578125" style="8" bestFit="1" customWidth="1"/>
    <col min="1545" max="1545" width="23.42578125" style="8" customWidth="1"/>
    <col min="1546" max="1546" width="18.28515625" style="8" customWidth="1"/>
    <col min="1547" max="1548" width="9" style="8" customWidth="1"/>
    <col min="1549" max="1549" width="11.140625" style="8" customWidth="1"/>
    <col min="1550" max="1550" width="9" style="8" customWidth="1"/>
    <col min="1551" max="1551" width="9.85546875" style="8" customWidth="1"/>
    <col min="1552" max="1553" width="5.140625" style="8" customWidth="1"/>
    <col min="1554" max="1554" width="6.85546875" style="8" customWidth="1"/>
    <col min="1555" max="1556" width="11.140625" style="8" customWidth="1"/>
    <col min="1557" max="1557" width="9" style="8" customWidth="1"/>
    <col min="1558" max="1558" width="9.85546875" style="8" customWidth="1"/>
    <col min="1559" max="1559" width="17.5703125" style="8" bestFit="1" customWidth="1"/>
    <col min="1560" max="1560" width="9.42578125" style="8" bestFit="1" customWidth="1"/>
    <col min="1561" max="1561" width="11.140625" style="8" bestFit="1" customWidth="1"/>
    <col min="1562" max="1562" width="7.85546875" style="8" bestFit="1" customWidth="1"/>
    <col min="1563" max="1563" width="12" style="8" bestFit="1" customWidth="1"/>
    <col min="1564" max="1564" width="9.5703125" style="8" bestFit="1" customWidth="1"/>
    <col min="1565" max="1575" width="9.85546875" style="8" bestFit="1" customWidth="1"/>
    <col min="1576" max="1576" width="11.7109375" style="8" bestFit="1" customWidth="1"/>
    <col min="1577" max="1577" width="11.140625" style="8" bestFit="1" customWidth="1"/>
    <col min="1578" max="1578" width="8.7109375" style="8" bestFit="1" customWidth="1"/>
    <col min="1579" max="1579" width="11.140625" style="8" bestFit="1" customWidth="1"/>
    <col min="1580" max="1581" width="11.7109375" style="8" bestFit="1" customWidth="1"/>
    <col min="1582" max="1712" width="11.42578125" style="8"/>
    <col min="1713" max="1713" width="5.28515625" style="8" customWidth="1"/>
    <col min="1714" max="1714" width="11.42578125" style="8"/>
    <col min="1715" max="1715" width="83.28515625" style="8" customWidth="1"/>
    <col min="1716" max="1716" width="11.5703125" style="8" bestFit="1" customWidth="1"/>
    <col min="1717" max="1717" width="12.28515625" style="8" customWidth="1"/>
    <col min="1718" max="1718" width="11.42578125" style="8"/>
    <col min="1719" max="1719" width="11.5703125" style="8" bestFit="1" customWidth="1"/>
    <col min="1720" max="1720" width="11.42578125" style="8"/>
    <col min="1721" max="1721" width="15.140625" style="8" customWidth="1"/>
    <col min="1722" max="1722" width="14.140625" style="8" bestFit="1" customWidth="1"/>
    <col min="1723" max="1726" width="11.42578125" style="8"/>
    <col min="1727" max="1727" width="16.140625" style="8" customWidth="1"/>
    <col min="1728" max="1728" width="11.42578125" style="8"/>
    <col min="1729" max="1729" width="14.140625" style="8" bestFit="1" customWidth="1"/>
    <col min="1730" max="1730" width="13.140625" style="8" bestFit="1" customWidth="1"/>
    <col min="1731" max="1731" width="17.85546875" style="8" customWidth="1"/>
    <col min="1732" max="1792" width="11.42578125" style="8"/>
    <col min="1793" max="1793" width="9.28515625" style="8" customWidth="1"/>
    <col min="1794" max="1794" width="11.140625" style="8" customWidth="1"/>
    <col min="1795" max="1795" width="11.42578125" style="8"/>
    <col min="1796" max="1796" width="15.42578125" style="8" bestFit="1" customWidth="1"/>
    <col min="1797" max="1797" width="11.85546875" style="8" customWidth="1"/>
    <col min="1798" max="1798" width="11.140625" style="8" bestFit="1" customWidth="1"/>
    <col min="1799" max="1799" width="23.7109375" style="8" customWidth="1"/>
    <col min="1800" max="1800" width="7.42578125" style="8" bestFit="1" customWidth="1"/>
    <col min="1801" max="1801" width="23.42578125" style="8" customWidth="1"/>
    <col min="1802" max="1802" width="18.28515625" style="8" customWidth="1"/>
    <col min="1803" max="1804" width="9" style="8" customWidth="1"/>
    <col min="1805" max="1805" width="11.140625" style="8" customWidth="1"/>
    <col min="1806" max="1806" width="9" style="8" customWidth="1"/>
    <col min="1807" max="1807" width="9.85546875" style="8" customWidth="1"/>
    <col min="1808" max="1809" width="5.140625" style="8" customWidth="1"/>
    <col min="1810" max="1810" width="6.85546875" style="8" customWidth="1"/>
    <col min="1811" max="1812" width="11.140625" style="8" customWidth="1"/>
    <col min="1813" max="1813" width="9" style="8" customWidth="1"/>
    <col min="1814" max="1814" width="9.85546875" style="8" customWidth="1"/>
    <col min="1815" max="1815" width="17.5703125" style="8" bestFit="1" customWidth="1"/>
    <col min="1816" max="1816" width="9.42578125" style="8" bestFit="1" customWidth="1"/>
    <col min="1817" max="1817" width="11.140625" style="8" bestFit="1" customWidth="1"/>
    <col min="1818" max="1818" width="7.85546875" style="8" bestFit="1" customWidth="1"/>
    <col min="1819" max="1819" width="12" style="8" bestFit="1" customWidth="1"/>
    <col min="1820" max="1820" width="9.5703125" style="8" bestFit="1" customWidth="1"/>
    <col min="1821" max="1831" width="9.85546875" style="8" bestFit="1" customWidth="1"/>
    <col min="1832" max="1832" width="11.7109375" style="8" bestFit="1" customWidth="1"/>
    <col min="1833" max="1833" width="11.140625" style="8" bestFit="1" customWidth="1"/>
    <col min="1834" max="1834" width="8.7109375" style="8" bestFit="1" customWidth="1"/>
    <col min="1835" max="1835" width="11.140625" style="8" bestFit="1" customWidth="1"/>
    <col min="1836" max="1837" width="11.7109375" style="8" bestFit="1" customWidth="1"/>
    <col min="1838" max="1968" width="11.42578125" style="8"/>
    <col min="1969" max="1969" width="5.28515625" style="8" customWidth="1"/>
    <col min="1970" max="1970" width="11.42578125" style="8"/>
    <col min="1971" max="1971" width="83.28515625" style="8" customWidth="1"/>
    <col min="1972" max="1972" width="11.5703125" style="8" bestFit="1" customWidth="1"/>
    <col min="1973" max="1973" width="12.28515625" style="8" customWidth="1"/>
    <col min="1974" max="1974" width="11.42578125" style="8"/>
    <col min="1975" max="1975" width="11.5703125" style="8" bestFit="1" customWidth="1"/>
    <col min="1976" max="1976" width="11.42578125" style="8"/>
    <col min="1977" max="1977" width="15.140625" style="8" customWidth="1"/>
    <col min="1978" max="1978" width="14.140625" style="8" bestFit="1" customWidth="1"/>
    <col min="1979" max="1982" width="11.42578125" style="8"/>
    <col min="1983" max="1983" width="16.140625" style="8" customWidth="1"/>
    <col min="1984" max="1984" width="11.42578125" style="8"/>
    <col min="1985" max="1985" width="14.140625" style="8" bestFit="1" customWidth="1"/>
    <col min="1986" max="1986" width="13.140625" style="8" bestFit="1" customWidth="1"/>
    <col min="1987" max="1987" width="17.85546875" style="8" customWidth="1"/>
    <col min="1988" max="2048" width="11.42578125" style="8"/>
    <col min="2049" max="2049" width="9.28515625" style="8" customWidth="1"/>
    <col min="2050" max="2050" width="11.140625" style="8" customWidth="1"/>
    <col min="2051" max="2051" width="11.42578125" style="8"/>
    <col min="2052" max="2052" width="15.42578125" style="8" bestFit="1" customWidth="1"/>
    <col min="2053" max="2053" width="11.85546875" style="8" customWidth="1"/>
    <col min="2054" max="2054" width="11.140625" style="8" bestFit="1" customWidth="1"/>
    <col min="2055" max="2055" width="23.7109375" style="8" customWidth="1"/>
    <col min="2056" max="2056" width="7.42578125" style="8" bestFit="1" customWidth="1"/>
    <col min="2057" max="2057" width="23.42578125" style="8" customWidth="1"/>
    <col min="2058" max="2058" width="18.28515625" style="8" customWidth="1"/>
    <col min="2059" max="2060" width="9" style="8" customWidth="1"/>
    <col min="2061" max="2061" width="11.140625" style="8" customWidth="1"/>
    <col min="2062" max="2062" width="9" style="8" customWidth="1"/>
    <col min="2063" max="2063" width="9.85546875" style="8" customWidth="1"/>
    <col min="2064" max="2065" width="5.140625" style="8" customWidth="1"/>
    <col min="2066" max="2066" width="6.85546875" style="8" customWidth="1"/>
    <col min="2067" max="2068" width="11.140625" style="8" customWidth="1"/>
    <col min="2069" max="2069" width="9" style="8" customWidth="1"/>
    <col min="2070" max="2070" width="9.85546875" style="8" customWidth="1"/>
    <col min="2071" max="2071" width="17.5703125" style="8" bestFit="1" customWidth="1"/>
    <col min="2072" max="2072" width="9.42578125" style="8" bestFit="1" customWidth="1"/>
    <col min="2073" max="2073" width="11.140625" style="8" bestFit="1" customWidth="1"/>
    <col min="2074" max="2074" width="7.85546875" style="8" bestFit="1" customWidth="1"/>
    <col min="2075" max="2075" width="12" style="8" bestFit="1" customWidth="1"/>
    <col min="2076" max="2076" width="9.5703125" style="8" bestFit="1" customWidth="1"/>
    <col min="2077" max="2087" width="9.85546875" style="8" bestFit="1" customWidth="1"/>
    <col min="2088" max="2088" width="11.7109375" style="8" bestFit="1" customWidth="1"/>
    <col min="2089" max="2089" width="11.140625" style="8" bestFit="1" customWidth="1"/>
    <col min="2090" max="2090" width="8.7109375" style="8" bestFit="1" customWidth="1"/>
    <col min="2091" max="2091" width="11.140625" style="8" bestFit="1" customWidth="1"/>
    <col min="2092" max="2093" width="11.7109375" style="8" bestFit="1" customWidth="1"/>
    <col min="2094" max="2224" width="11.42578125" style="8"/>
    <col min="2225" max="2225" width="5.28515625" style="8" customWidth="1"/>
    <col min="2226" max="2226" width="11.42578125" style="8"/>
    <col min="2227" max="2227" width="83.28515625" style="8" customWidth="1"/>
    <col min="2228" max="2228" width="11.5703125" style="8" bestFit="1" customWidth="1"/>
    <col min="2229" max="2229" width="12.28515625" style="8" customWidth="1"/>
    <col min="2230" max="2230" width="11.42578125" style="8"/>
    <col min="2231" max="2231" width="11.5703125" style="8" bestFit="1" customWidth="1"/>
    <col min="2232" max="2232" width="11.42578125" style="8"/>
    <col min="2233" max="2233" width="15.140625" style="8" customWidth="1"/>
    <col min="2234" max="2234" width="14.140625" style="8" bestFit="1" customWidth="1"/>
    <col min="2235" max="2238" width="11.42578125" style="8"/>
    <col min="2239" max="2239" width="16.140625" style="8" customWidth="1"/>
    <col min="2240" max="2240" width="11.42578125" style="8"/>
    <col min="2241" max="2241" width="14.140625" style="8" bestFit="1" customWidth="1"/>
    <col min="2242" max="2242" width="13.140625" style="8" bestFit="1" customWidth="1"/>
    <col min="2243" max="2243" width="17.85546875" style="8" customWidth="1"/>
    <col min="2244" max="2304" width="11.42578125" style="8"/>
    <col min="2305" max="2305" width="9.28515625" style="8" customWidth="1"/>
    <col min="2306" max="2306" width="11.140625" style="8" customWidth="1"/>
    <col min="2307" max="2307" width="11.42578125" style="8"/>
    <col min="2308" max="2308" width="15.42578125" style="8" bestFit="1" customWidth="1"/>
    <col min="2309" max="2309" width="11.85546875" style="8" customWidth="1"/>
    <col min="2310" max="2310" width="11.140625" style="8" bestFit="1" customWidth="1"/>
    <col min="2311" max="2311" width="23.7109375" style="8" customWidth="1"/>
    <col min="2312" max="2312" width="7.42578125" style="8" bestFit="1" customWidth="1"/>
    <col min="2313" max="2313" width="23.42578125" style="8" customWidth="1"/>
    <col min="2314" max="2314" width="18.28515625" style="8" customWidth="1"/>
    <col min="2315" max="2316" width="9" style="8" customWidth="1"/>
    <col min="2317" max="2317" width="11.140625" style="8" customWidth="1"/>
    <col min="2318" max="2318" width="9" style="8" customWidth="1"/>
    <col min="2319" max="2319" width="9.85546875" style="8" customWidth="1"/>
    <col min="2320" max="2321" width="5.140625" style="8" customWidth="1"/>
    <col min="2322" max="2322" width="6.85546875" style="8" customWidth="1"/>
    <col min="2323" max="2324" width="11.140625" style="8" customWidth="1"/>
    <col min="2325" max="2325" width="9" style="8" customWidth="1"/>
    <col min="2326" max="2326" width="9.85546875" style="8" customWidth="1"/>
    <col min="2327" max="2327" width="17.5703125" style="8" bestFit="1" customWidth="1"/>
    <col min="2328" max="2328" width="9.42578125" style="8" bestFit="1" customWidth="1"/>
    <col min="2329" max="2329" width="11.140625" style="8" bestFit="1" customWidth="1"/>
    <col min="2330" max="2330" width="7.85546875" style="8" bestFit="1" customWidth="1"/>
    <col min="2331" max="2331" width="12" style="8" bestFit="1" customWidth="1"/>
    <col min="2332" max="2332" width="9.5703125" style="8" bestFit="1" customWidth="1"/>
    <col min="2333" max="2343" width="9.85546875" style="8" bestFit="1" customWidth="1"/>
    <col min="2344" max="2344" width="11.7109375" style="8" bestFit="1" customWidth="1"/>
    <col min="2345" max="2345" width="11.140625" style="8" bestFit="1" customWidth="1"/>
    <col min="2346" max="2346" width="8.7109375" style="8" bestFit="1" customWidth="1"/>
    <col min="2347" max="2347" width="11.140625" style="8" bestFit="1" customWidth="1"/>
    <col min="2348" max="2349" width="11.7109375" style="8" bestFit="1" customWidth="1"/>
    <col min="2350" max="2480" width="11.42578125" style="8"/>
    <col min="2481" max="2481" width="5.28515625" style="8" customWidth="1"/>
    <col min="2482" max="2482" width="11.42578125" style="8"/>
    <col min="2483" max="2483" width="83.28515625" style="8" customWidth="1"/>
    <col min="2484" max="2484" width="11.5703125" style="8" bestFit="1" customWidth="1"/>
    <col min="2485" max="2485" width="12.28515625" style="8" customWidth="1"/>
    <col min="2486" max="2486" width="11.42578125" style="8"/>
    <col min="2487" max="2487" width="11.5703125" style="8" bestFit="1" customWidth="1"/>
    <col min="2488" max="2488" width="11.42578125" style="8"/>
    <col min="2489" max="2489" width="15.140625" style="8" customWidth="1"/>
    <col min="2490" max="2490" width="14.140625" style="8" bestFit="1" customWidth="1"/>
    <col min="2491" max="2494" width="11.42578125" style="8"/>
    <col min="2495" max="2495" width="16.140625" style="8" customWidth="1"/>
    <col min="2496" max="2496" width="11.42578125" style="8"/>
    <col min="2497" max="2497" width="14.140625" style="8" bestFit="1" customWidth="1"/>
    <col min="2498" max="2498" width="13.140625" style="8" bestFit="1" customWidth="1"/>
    <col min="2499" max="2499" width="17.85546875" style="8" customWidth="1"/>
    <col min="2500" max="2560" width="11.42578125" style="8"/>
    <col min="2561" max="2561" width="9.28515625" style="8" customWidth="1"/>
    <col min="2562" max="2562" width="11.140625" style="8" customWidth="1"/>
    <col min="2563" max="2563" width="11.42578125" style="8"/>
    <col min="2564" max="2564" width="15.42578125" style="8" bestFit="1" customWidth="1"/>
    <col min="2565" max="2565" width="11.85546875" style="8" customWidth="1"/>
    <col min="2566" max="2566" width="11.140625" style="8" bestFit="1" customWidth="1"/>
    <col min="2567" max="2567" width="23.7109375" style="8" customWidth="1"/>
    <col min="2568" max="2568" width="7.42578125" style="8" bestFit="1" customWidth="1"/>
    <col min="2569" max="2569" width="23.42578125" style="8" customWidth="1"/>
    <col min="2570" max="2570" width="18.28515625" style="8" customWidth="1"/>
    <col min="2571" max="2572" width="9" style="8" customWidth="1"/>
    <col min="2573" max="2573" width="11.140625" style="8" customWidth="1"/>
    <col min="2574" max="2574" width="9" style="8" customWidth="1"/>
    <col min="2575" max="2575" width="9.85546875" style="8" customWidth="1"/>
    <col min="2576" max="2577" width="5.140625" style="8" customWidth="1"/>
    <col min="2578" max="2578" width="6.85546875" style="8" customWidth="1"/>
    <col min="2579" max="2580" width="11.140625" style="8" customWidth="1"/>
    <col min="2581" max="2581" width="9" style="8" customWidth="1"/>
    <col min="2582" max="2582" width="9.85546875" style="8" customWidth="1"/>
    <col min="2583" max="2583" width="17.5703125" style="8" bestFit="1" customWidth="1"/>
    <col min="2584" max="2584" width="9.42578125" style="8" bestFit="1" customWidth="1"/>
    <col min="2585" max="2585" width="11.140625" style="8" bestFit="1" customWidth="1"/>
    <col min="2586" max="2586" width="7.85546875" style="8" bestFit="1" customWidth="1"/>
    <col min="2587" max="2587" width="12" style="8" bestFit="1" customWidth="1"/>
    <col min="2588" max="2588" width="9.5703125" style="8" bestFit="1" customWidth="1"/>
    <col min="2589" max="2599" width="9.85546875" style="8" bestFit="1" customWidth="1"/>
    <col min="2600" max="2600" width="11.7109375" style="8" bestFit="1" customWidth="1"/>
    <col min="2601" max="2601" width="11.140625" style="8" bestFit="1" customWidth="1"/>
    <col min="2602" max="2602" width="8.7109375" style="8" bestFit="1" customWidth="1"/>
    <col min="2603" max="2603" width="11.140625" style="8" bestFit="1" customWidth="1"/>
    <col min="2604" max="2605" width="11.7109375" style="8" bestFit="1" customWidth="1"/>
    <col min="2606" max="2736" width="11.42578125" style="8"/>
    <col min="2737" max="2737" width="5.28515625" style="8" customWidth="1"/>
    <col min="2738" max="2738" width="11.42578125" style="8"/>
    <col min="2739" max="2739" width="83.28515625" style="8" customWidth="1"/>
    <col min="2740" max="2740" width="11.5703125" style="8" bestFit="1" customWidth="1"/>
    <col min="2741" max="2741" width="12.28515625" style="8" customWidth="1"/>
    <col min="2742" max="2742" width="11.42578125" style="8"/>
    <col min="2743" max="2743" width="11.5703125" style="8" bestFit="1" customWidth="1"/>
    <col min="2744" max="2744" width="11.42578125" style="8"/>
    <col min="2745" max="2745" width="15.140625" style="8" customWidth="1"/>
    <col min="2746" max="2746" width="14.140625" style="8" bestFit="1" customWidth="1"/>
    <col min="2747" max="2750" width="11.42578125" style="8"/>
    <col min="2751" max="2751" width="16.140625" style="8" customWidth="1"/>
    <col min="2752" max="2752" width="11.42578125" style="8"/>
    <col min="2753" max="2753" width="14.140625" style="8" bestFit="1" customWidth="1"/>
    <col min="2754" max="2754" width="13.140625" style="8" bestFit="1" customWidth="1"/>
    <col min="2755" max="2755" width="17.85546875" style="8" customWidth="1"/>
    <col min="2756" max="2816" width="11.42578125" style="8"/>
    <col min="2817" max="2817" width="9.28515625" style="8" customWidth="1"/>
    <col min="2818" max="2818" width="11.140625" style="8" customWidth="1"/>
    <col min="2819" max="2819" width="11.42578125" style="8"/>
    <col min="2820" max="2820" width="15.42578125" style="8" bestFit="1" customWidth="1"/>
    <col min="2821" max="2821" width="11.85546875" style="8" customWidth="1"/>
    <col min="2822" max="2822" width="11.140625" style="8" bestFit="1" customWidth="1"/>
    <col min="2823" max="2823" width="23.7109375" style="8" customWidth="1"/>
    <col min="2824" max="2824" width="7.42578125" style="8" bestFit="1" customWidth="1"/>
    <col min="2825" max="2825" width="23.42578125" style="8" customWidth="1"/>
    <col min="2826" max="2826" width="18.28515625" style="8" customWidth="1"/>
    <col min="2827" max="2828" width="9" style="8" customWidth="1"/>
    <col min="2829" max="2829" width="11.140625" style="8" customWidth="1"/>
    <col min="2830" max="2830" width="9" style="8" customWidth="1"/>
    <col min="2831" max="2831" width="9.85546875" style="8" customWidth="1"/>
    <col min="2832" max="2833" width="5.140625" style="8" customWidth="1"/>
    <col min="2834" max="2834" width="6.85546875" style="8" customWidth="1"/>
    <col min="2835" max="2836" width="11.140625" style="8" customWidth="1"/>
    <col min="2837" max="2837" width="9" style="8" customWidth="1"/>
    <col min="2838" max="2838" width="9.85546875" style="8" customWidth="1"/>
    <col min="2839" max="2839" width="17.5703125" style="8" bestFit="1" customWidth="1"/>
    <col min="2840" max="2840" width="9.42578125" style="8" bestFit="1" customWidth="1"/>
    <col min="2841" max="2841" width="11.140625" style="8" bestFit="1" customWidth="1"/>
    <col min="2842" max="2842" width="7.85546875" style="8" bestFit="1" customWidth="1"/>
    <col min="2843" max="2843" width="12" style="8" bestFit="1" customWidth="1"/>
    <col min="2844" max="2844" width="9.5703125" style="8" bestFit="1" customWidth="1"/>
    <col min="2845" max="2855" width="9.85546875" style="8" bestFit="1" customWidth="1"/>
    <col min="2856" max="2856" width="11.7109375" style="8" bestFit="1" customWidth="1"/>
    <col min="2857" max="2857" width="11.140625" style="8" bestFit="1" customWidth="1"/>
    <col min="2858" max="2858" width="8.7109375" style="8" bestFit="1" customWidth="1"/>
    <col min="2859" max="2859" width="11.140625" style="8" bestFit="1" customWidth="1"/>
    <col min="2860" max="2861" width="11.7109375" style="8" bestFit="1" customWidth="1"/>
    <col min="2862" max="2992" width="11.42578125" style="8"/>
    <col min="2993" max="2993" width="5.28515625" style="8" customWidth="1"/>
    <col min="2994" max="2994" width="11.42578125" style="8"/>
    <col min="2995" max="2995" width="83.28515625" style="8" customWidth="1"/>
    <col min="2996" max="2996" width="11.5703125" style="8" bestFit="1" customWidth="1"/>
    <col min="2997" max="2997" width="12.28515625" style="8" customWidth="1"/>
    <col min="2998" max="2998" width="11.42578125" style="8"/>
    <col min="2999" max="2999" width="11.5703125" style="8" bestFit="1" customWidth="1"/>
    <col min="3000" max="3000" width="11.42578125" style="8"/>
    <col min="3001" max="3001" width="15.140625" style="8" customWidth="1"/>
    <col min="3002" max="3002" width="14.140625" style="8" bestFit="1" customWidth="1"/>
    <col min="3003" max="3006" width="11.42578125" style="8"/>
    <col min="3007" max="3007" width="16.140625" style="8" customWidth="1"/>
    <col min="3008" max="3008" width="11.42578125" style="8"/>
    <col min="3009" max="3009" width="14.140625" style="8" bestFit="1" customWidth="1"/>
    <col min="3010" max="3010" width="13.140625" style="8" bestFit="1" customWidth="1"/>
    <col min="3011" max="3011" width="17.85546875" style="8" customWidth="1"/>
    <col min="3012" max="3072" width="11.42578125" style="8"/>
    <col min="3073" max="3073" width="9.28515625" style="8" customWidth="1"/>
    <col min="3074" max="3074" width="11.140625" style="8" customWidth="1"/>
    <col min="3075" max="3075" width="11.42578125" style="8"/>
    <col min="3076" max="3076" width="15.42578125" style="8" bestFit="1" customWidth="1"/>
    <col min="3077" max="3077" width="11.85546875" style="8" customWidth="1"/>
    <col min="3078" max="3078" width="11.140625" style="8" bestFit="1" customWidth="1"/>
    <col min="3079" max="3079" width="23.7109375" style="8" customWidth="1"/>
    <col min="3080" max="3080" width="7.42578125" style="8" bestFit="1" customWidth="1"/>
    <col min="3081" max="3081" width="23.42578125" style="8" customWidth="1"/>
    <col min="3082" max="3082" width="18.28515625" style="8" customWidth="1"/>
    <col min="3083" max="3084" width="9" style="8" customWidth="1"/>
    <col min="3085" max="3085" width="11.140625" style="8" customWidth="1"/>
    <col min="3086" max="3086" width="9" style="8" customWidth="1"/>
    <col min="3087" max="3087" width="9.85546875" style="8" customWidth="1"/>
    <col min="3088" max="3089" width="5.140625" style="8" customWidth="1"/>
    <col min="3090" max="3090" width="6.85546875" style="8" customWidth="1"/>
    <col min="3091" max="3092" width="11.140625" style="8" customWidth="1"/>
    <col min="3093" max="3093" width="9" style="8" customWidth="1"/>
    <col min="3094" max="3094" width="9.85546875" style="8" customWidth="1"/>
    <col min="3095" max="3095" width="17.5703125" style="8" bestFit="1" customWidth="1"/>
    <col min="3096" max="3096" width="9.42578125" style="8" bestFit="1" customWidth="1"/>
    <col min="3097" max="3097" width="11.140625" style="8" bestFit="1" customWidth="1"/>
    <col min="3098" max="3098" width="7.85546875" style="8" bestFit="1" customWidth="1"/>
    <col min="3099" max="3099" width="12" style="8" bestFit="1" customWidth="1"/>
    <col min="3100" max="3100" width="9.5703125" style="8" bestFit="1" customWidth="1"/>
    <col min="3101" max="3111" width="9.85546875" style="8" bestFit="1" customWidth="1"/>
    <col min="3112" max="3112" width="11.7109375" style="8" bestFit="1" customWidth="1"/>
    <col min="3113" max="3113" width="11.140625" style="8" bestFit="1" customWidth="1"/>
    <col min="3114" max="3114" width="8.7109375" style="8" bestFit="1" customWidth="1"/>
    <col min="3115" max="3115" width="11.140625" style="8" bestFit="1" customWidth="1"/>
    <col min="3116" max="3117" width="11.7109375" style="8" bestFit="1" customWidth="1"/>
    <col min="3118" max="3248" width="11.42578125" style="8"/>
    <col min="3249" max="3249" width="5.28515625" style="8" customWidth="1"/>
    <col min="3250" max="3250" width="11.42578125" style="8"/>
    <col min="3251" max="3251" width="83.28515625" style="8" customWidth="1"/>
    <col min="3252" max="3252" width="11.5703125" style="8" bestFit="1" customWidth="1"/>
    <col min="3253" max="3253" width="12.28515625" style="8" customWidth="1"/>
    <col min="3254" max="3254" width="11.42578125" style="8"/>
    <col min="3255" max="3255" width="11.5703125" style="8" bestFit="1" customWidth="1"/>
    <col min="3256" max="3256" width="11.42578125" style="8"/>
    <col min="3257" max="3257" width="15.140625" style="8" customWidth="1"/>
    <col min="3258" max="3258" width="14.140625" style="8" bestFit="1" customWidth="1"/>
    <col min="3259" max="3262" width="11.42578125" style="8"/>
    <col min="3263" max="3263" width="16.140625" style="8" customWidth="1"/>
    <col min="3264" max="3264" width="11.42578125" style="8"/>
    <col min="3265" max="3265" width="14.140625" style="8" bestFit="1" customWidth="1"/>
    <col min="3266" max="3266" width="13.140625" style="8" bestFit="1" customWidth="1"/>
    <col min="3267" max="3267" width="17.85546875" style="8" customWidth="1"/>
    <col min="3268" max="3328" width="11.42578125" style="8"/>
    <col min="3329" max="3329" width="9.28515625" style="8" customWidth="1"/>
    <col min="3330" max="3330" width="11.140625" style="8" customWidth="1"/>
    <col min="3331" max="3331" width="11.42578125" style="8"/>
    <col min="3332" max="3332" width="15.42578125" style="8" bestFit="1" customWidth="1"/>
    <col min="3333" max="3333" width="11.85546875" style="8" customWidth="1"/>
    <col min="3334" max="3334" width="11.140625" style="8" bestFit="1" customWidth="1"/>
    <col min="3335" max="3335" width="23.7109375" style="8" customWidth="1"/>
    <col min="3336" max="3336" width="7.42578125" style="8" bestFit="1" customWidth="1"/>
    <col min="3337" max="3337" width="23.42578125" style="8" customWidth="1"/>
    <col min="3338" max="3338" width="18.28515625" style="8" customWidth="1"/>
    <col min="3339" max="3340" width="9" style="8" customWidth="1"/>
    <col min="3341" max="3341" width="11.140625" style="8" customWidth="1"/>
    <col min="3342" max="3342" width="9" style="8" customWidth="1"/>
    <col min="3343" max="3343" width="9.85546875" style="8" customWidth="1"/>
    <col min="3344" max="3345" width="5.140625" style="8" customWidth="1"/>
    <col min="3346" max="3346" width="6.85546875" style="8" customWidth="1"/>
    <col min="3347" max="3348" width="11.140625" style="8" customWidth="1"/>
    <col min="3349" max="3349" width="9" style="8" customWidth="1"/>
    <col min="3350" max="3350" width="9.85546875" style="8" customWidth="1"/>
    <col min="3351" max="3351" width="17.5703125" style="8" bestFit="1" customWidth="1"/>
    <col min="3352" max="3352" width="9.42578125" style="8" bestFit="1" customWidth="1"/>
    <col min="3353" max="3353" width="11.140625" style="8" bestFit="1" customWidth="1"/>
    <col min="3354" max="3354" width="7.85546875" style="8" bestFit="1" customWidth="1"/>
    <col min="3355" max="3355" width="12" style="8" bestFit="1" customWidth="1"/>
    <col min="3356" max="3356" width="9.5703125" style="8" bestFit="1" customWidth="1"/>
    <col min="3357" max="3367" width="9.85546875" style="8" bestFit="1" customWidth="1"/>
    <col min="3368" max="3368" width="11.7109375" style="8" bestFit="1" customWidth="1"/>
    <col min="3369" max="3369" width="11.140625" style="8" bestFit="1" customWidth="1"/>
    <col min="3370" max="3370" width="8.7109375" style="8" bestFit="1" customWidth="1"/>
    <col min="3371" max="3371" width="11.140625" style="8" bestFit="1" customWidth="1"/>
    <col min="3372" max="3373" width="11.7109375" style="8" bestFit="1" customWidth="1"/>
    <col min="3374" max="3504" width="11.42578125" style="8"/>
    <col min="3505" max="3505" width="5.28515625" style="8" customWidth="1"/>
    <col min="3506" max="3506" width="11.42578125" style="8"/>
    <col min="3507" max="3507" width="83.28515625" style="8" customWidth="1"/>
    <col min="3508" max="3508" width="11.5703125" style="8" bestFit="1" customWidth="1"/>
    <col min="3509" max="3509" width="12.28515625" style="8" customWidth="1"/>
    <col min="3510" max="3510" width="11.42578125" style="8"/>
    <col min="3511" max="3511" width="11.5703125" style="8" bestFit="1" customWidth="1"/>
    <col min="3512" max="3512" width="11.42578125" style="8"/>
    <col min="3513" max="3513" width="15.140625" style="8" customWidth="1"/>
    <col min="3514" max="3514" width="14.140625" style="8" bestFit="1" customWidth="1"/>
    <col min="3515" max="3518" width="11.42578125" style="8"/>
    <col min="3519" max="3519" width="16.140625" style="8" customWidth="1"/>
    <col min="3520" max="3520" width="11.42578125" style="8"/>
    <col min="3521" max="3521" width="14.140625" style="8" bestFit="1" customWidth="1"/>
    <col min="3522" max="3522" width="13.140625" style="8" bestFit="1" customWidth="1"/>
    <col min="3523" max="3523" width="17.85546875" style="8" customWidth="1"/>
    <col min="3524" max="3584" width="11.42578125" style="8"/>
    <col min="3585" max="3585" width="9.28515625" style="8" customWidth="1"/>
    <col min="3586" max="3586" width="11.140625" style="8" customWidth="1"/>
    <col min="3587" max="3587" width="11.42578125" style="8"/>
    <col min="3588" max="3588" width="15.42578125" style="8" bestFit="1" customWidth="1"/>
    <col min="3589" max="3589" width="11.85546875" style="8" customWidth="1"/>
    <col min="3590" max="3590" width="11.140625" style="8" bestFit="1" customWidth="1"/>
    <col min="3591" max="3591" width="23.7109375" style="8" customWidth="1"/>
    <col min="3592" max="3592" width="7.42578125" style="8" bestFit="1" customWidth="1"/>
    <col min="3593" max="3593" width="23.42578125" style="8" customWidth="1"/>
    <col min="3594" max="3594" width="18.28515625" style="8" customWidth="1"/>
    <col min="3595" max="3596" width="9" style="8" customWidth="1"/>
    <col min="3597" max="3597" width="11.140625" style="8" customWidth="1"/>
    <col min="3598" max="3598" width="9" style="8" customWidth="1"/>
    <col min="3599" max="3599" width="9.85546875" style="8" customWidth="1"/>
    <col min="3600" max="3601" width="5.140625" style="8" customWidth="1"/>
    <col min="3602" max="3602" width="6.85546875" style="8" customWidth="1"/>
    <col min="3603" max="3604" width="11.140625" style="8" customWidth="1"/>
    <col min="3605" max="3605" width="9" style="8" customWidth="1"/>
    <col min="3606" max="3606" width="9.85546875" style="8" customWidth="1"/>
    <col min="3607" max="3607" width="17.5703125" style="8" bestFit="1" customWidth="1"/>
    <col min="3608" max="3608" width="9.42578125" style="8" bestFit="1" customWidth="1"/>
    <col min="3609" max="3609" width="11.140625" style="8" bestFit="1" customWidth="1"/>
    <col min="3610" max="3610" width="7.85546875" style="8" bestFit="1" customWidth="1"/>
    <col min="3611" max="3611" width="12" style="8" bestFit="1" customWidth="1"/>
    <col min="3612" max="3612" width="9.5703125" style="8" bestFit="1" customWidth="1"/>
    <col min="3613" max="3623" width="9.85546875" style="8" bestFit="1" customWidth="1"/>
    <col min="3624" max="3624" width="11.7109375" style="8" bestFit="1" customWidth="1"/>
    <col min="3625" max="3625" width="11.140625" style="8" bestFit="1" customWidth="1"/>
    <col min="3626" max="3626" width="8.7109375" style="8" bestFit="1" customWidth="1"/>
    <col min="3627" max="3627" width="11.140625" style="8" bestFit="1" customWidth="1"/>
    <col min="3628" max="3629" width="11.7109375" style="8" bestFit="1" customWidth="1"/>
    <col min="3630" max="3760" width="11.42578125" style="8"/>
    <col min="3761" max="3761" width="5.28515625" style="8" customWidth="1"/>
    <col min="3762" max="3762" width="11.42578125" style="8"/>
    <col min="3763" max="3763" width="83.28515625" style="8" customWidth="1"/>
    <col min="3764" max="3764" width="11.5703125" style="8" bestFit="1" customWidth="1"/>
    <col min="3765" max="3765" width="12.28515625" style="8" customWidth="1"/>
    <col min="3766" max="3766" width="11.42578125" style="8"/>
    <col min="3767" max="3767" width="11.5703125" style="8" bestFit="1" customWidth="1"/>
    <col min="3768" max="3768" width="11.42578125" style="8"/>
    <col min="3769" max="3769" width="15.140625" style="8" customWidth="1"/>
    <col min="3770" max="3770" width="14.140625" style="8" bestFit="1" customWidth="1"/>
    <col min="3771" max="3774" width="11.42578125" style="8"/>
    <col min="3775" max="3775" width="16.140625" style="8" customWidth="1"/>
    <col min="3776" max="3776" width="11.42578125" style="8"/>
    <col min="3777" max="3777" width="14.140625" style="8" bestFit="1" customWidth="1"/>
    <col min="3778" max="3778" width="13.140625" style="8" bestFit="1" customWidth="1"/>
    <col min="3779" max="3779" width="17.85546875" style="8" customWidth="1"/>
    <col min="3780" max="3840" width="11.42578125" style="8"/>
    <col min="3841" max="3841" width="9.28515625" style="8" customWidth="1"/>
    <col min="3842" max="3842" width="11.140625" style="8" customWidth="1"/>
    <col min="3843" max="3843" width="11.42578125" style="8"/>
    <col min="3844" max="3844" width="15.42578125" style="8" bestFit="1" customWidth="1"/>
    <col min="3845" max="3845" width="11.85546875" style="8" customWidth="1"/>
    <col min="3846" max="3846" width="11.140625" style="8" bestFit="1" customWidth="1"/>
    <col min="3847" max="3847" width="23.7109375" style="8" customWidth="1"/>
    <col min="3848" max="3848" width="7.42578125" style="8" bestFit="1" customWidth="1"/>
    <col min="3849" max="3849" width="23.42578125" style="8" customWidth="1"/>
    <col min="3850" max="3850" width="18.28515625" style="8" customWidth="1"/>
    <col min="3851" max="3852" width="9" style="8" customWidth="1"/>
    <col min="3853" max="3853" width="11.140625" style="8" customWidth="1"/>
    <col min="3854" max="3854" width="9" style="8" customWidth="1"/>
    <col min="3855" max="3855" width="9.85546875" style="8" customWidth="1"/>
    <col min="3856" max="3857" width="5.140625" style="8" customWidth="1"/>
    <col min="3858" max="3858" width="6.85546875" style="8" customWidth="1"/>
    <col min="3859" max="3860" width="11.140625" style="8" customWidth="1"/>
    <col min="3861" max="3861" width="9" style="8" customWidth="1"/>
    <col min="3862" max="3862" width="9.85546875" style="8" customWidth="1"/>
    <col min="3863" max="3863" width="17.5703125" style="8" bestFit="1" customWidth="1"/>
    <col min="3864" max="3864" width="9.42578125" style="8" bestFit="1" customWidth="1"/>
    <col min="3865" max="3865" width="11.140625" style="8" bestFit="1" customWidth="1"/>
    <col min="3866" max="3866" width="7.85546875" style="8" bestFit="1" customWidth="1"/>
    <col min="3867" max="3867" width="12" style="8" bestFit="1" customWidth="1"/>
    <col min="3868" max="3868" width="9.5703125" style="8" bestFit="1" customWidth="1"/>
    <col min="3869" max="3879" width="9.85546875" style="8" bestFit="1" customWidth="1"/>
    <col min="3880" max="3880" width="11.7109375" style="8" bestFit="1" customWidth="1"/>
    <col min="3881" max="3881" width="11.140625" style="8" bestFit="1" customWidth="1"/>
    <col min="3882" max="3882" width="8.7109375" style="8" bestFit="1" customWidth="1"/>
    <col min="3883" max="3883" width="11.140625" style="8" bestFit="1" customWidth="1"/>
    <col min="3884" max="3885" width="11.7109375" style="8" bestFit="1" customWidth="1"/>
    <col min="3886" max="4016" width="11.42578125" style="8"/>
    <col min="4017" max="4017" width="5.28515625" style="8" customWidth="1"/>
    <col min="4018" max="4018" width="11.42578125" style="8"/>
    <col min="4019" max="4019" width="83.28515625" style="8" customWidth="1"/>
    <col min="4020" max="4020" width="11.5703125" style="8" bestFit="1" customWidth="1"/>
    <col min="4021" max="4021" width="12.28515625" style="8" customWidth="1"/>
    <col min="4022" max="4022" width="11.42578125" style="8"/>
    <col min="4023" max="4023" width="11.5703125" style="8" bestFit="1" customWidth="1"/>
    <col min="4024" max="4024" width="11.42578125" style="8"/>
    <col min="4025" max="4025" width="15.140625" style="8" customWidth="1"/>
    <col min="4026" max="4026" width="14.140625" style="8" bestFit="1" customWidth="1"/>
    <col min="4027" max="4030" width="11.42578125" style="8"/>
    <col min="4031" max="4031" width="16.140625" style="8" customWidth="1"/>
    <col min="4032" max="4032" width="11.42578125" style="8"/>
    <col min="4033" max="4033" width="14.140625" style="8" bestFit="1" customWidth="1"/>
    <col min="4034" max="4034" width="13.140625" style="8" bestFit="1" customWidth="1"/>
    <col min="4035" max="4035" width="17.85546875" style="8" customWidth="1"/>
    <col min="4036" max="4096" width="11.42578125" style="8"/>
    <col min="4097" max="4097" width="9.28515625" style="8" customWidth="1"/>
    <col min="4098" max="4098" width="11.140625" style="8" customWidth="1"/>
    <col min="4099" max="4099" width="11.42578125" style="8"/>
    <col min="4100" max="4100" width="15.42578125" style="8" bestFit="1" customWidth="1"/>
    <col min="4101" max="4101" width="11.85546875" style="8" customWidth="1"/>
    <col min="4102" max="4102" width="11.140625" style="8" bestFit="1" customWidth="1"/>
    <col min="4103" max="4103" width="23.7109375" style="8" customWidth="1"/>
    <col min="4104" max="4104" width="7.42578125" style="8" bestFit="1" customWidth="1"/>
    <col min="4105" max="4105" width="23.42578125" style="8" customWidth="1"/>
    <col min="4106" max="4106" width="18.28515625" style="8" customWidth="1"/>
    <col min="4107" max="4108" width="9" style="8" customWidth="1"/>
    <col min="4109" max="4109" width="11.140625" style="8" customWidth="1"/>
    <col min="4110" max="4110" width="9" style="8" customWidth="1"/>
    <col min="4111" max="4111" width="9.85546875" style="8" customWidth="1"/>
    <col min="4112" max="4113" width="5.140625" style="8" customWidth="1"/>
    <col min="4114" max="4114" width="6.85546875" style="8" customWidth="1"/>
    <col min="4115" max="4116" width="11.140625" style="8" customWidth="1"/>
    <col min="4117" max="4117" width="9" style="8" customWidth="1"/>
    <col min="4118" max="4118" width="9.85546875" style="8" customWidth="1"/>
    <col min="4119" max="4119" width="17.5703125" style="8" bestFit="1" customWidth="1"/>
    <col min="4120" max="4120" width="9.42578125" style="8" bestFit="1" customWidth="1"/>
    <col min="4121" max="4121" width="11.140625" style="8" bestFit="1" customWidth="1"/>
    <col min="4122" max="4122" width="7.85546875" style="8" bestFit="1" customWidth="1"/>
    <col min="4123" max="4123" width="12" style="8" bestFit="1" customWidth="1"/>
    <col min="4124" max="4124" width="9.5703125" style="8" bestFit="1" customWidth="1"/>
    <col min="4125" max="4135" width="9.85546875" style="8" bestFit="1" customWidth="1"/>
    <col min="4136" max="4136" width="11.7109375" style="8" bestFit="1" customWidth="1"/>
    <col min="4137" max="4137" width="11.140625" style="8" bestFit="1" customWidth="1"/>
    <col min="4138" max="4138" width="8.7109375" style="8" bestFit="1" customWidth="1"/>
    <col min="4139" max="4139" width="11.140625" style="8" bestFit="1" customWidth="1"/>
    <col min="4140" max="4141" width="11.7109375" style="8" bestFit="1" customWidth="1"/>
    <col min="4142" max="4272" width="11.42578125" style="8"/>
    <col min="4273" max="4273" width="5.28515625" style="8" customWidth="1"/>
    <col min="4274" max="4274" width="11.42578125" style="8"/>
    <col min="4275" max="4275" width="83.28515625" style="8" customWidth="1"/>
    <col min="4276" max="4276" width="11.5703125" style="8" bestFit="1" customWidth="1"/>
    <col min="4277" max="4277" width="12.28515625" style="8" customWidth="1"/>
    <col min="4278" max="4278" width="11.42578125" style="8"/>
    <col min="4279" max="4279" width="11.5703125" style="8" bestFit="1" customWidth="1"/>
    <col min="4280" max="4280" width="11.42578125" style="8"/>
    <col min="4281" max="4281" width="15.140625" style="8" customWidth="1"/>
    <col min="4282" max="4282" width="14.140625" style="8" bestFit="1" customWidth="1"/>
    <col min="4283" max="4286" width="11.42578125" style="8"/>
    <col min="4287" max="4287" width="16.140625" style="8" customWidth="1"/>
    <col min="4288" max="4288" width="11.42578125" style="8"/>
    <col min="4289" max="4289" width="14.140625" style="8" bestFit="1" customWidth="1"/>
    <col min="4290" max="4290" width="13.140625" style="8" bestFit="1" customWidth="1"/>
    <col min="4291" max="4291" width="17.85546875" style="8" customWidth="1"/>
    <col min="4292" max="4352" width="11.42578125" style="8"/>
    <col min="4353" max="4353" width="9.28515625" style="8" customWidth="1"/>
    <col min="4354" max="4354" width="11.140625" style="8" customWidth="1"/>
    <col min="4355" max="4355" width="11.42578125" style="8"/>
    <col min="4356" max="4356" width="15.42578125" style="8" bestFit="1" customWidth="1"/>
    <col min="4357" max="4357" width="11.85546875" style="8" customWidth="1"/>
    <col min="4358" max="4358" width="11.140625" style="8" bestFit="1" customWidth="1"/>
    <col min="4359" max="4359" width="23.7109375" style="8" customWidth="1"/>
    <col min="4360" max="4360" width="7.42578125" style="8" bestFit="1" customWidth="1"/>
    <col min="4361" max="4361" width="23.42578125" style="8" customWidth="1"/>
    <col min="4362" max="4362" width="18.28515625" style="8" customWidth="1"/>
    <col min="4363" max="4364" width="9" style="8" customWidth="1"/>
    <col min="4365" max="4365" width="11.140625" style="8" customWidth="1"/>
    <col min="4366" max="4366" width="9" style="8" customWidth="1"/>
    <col min="4367" max="4367" width="9.85546875" style="8" customWidth="1"/>
    <col min="4368" max="4369" width="5.140625" style="8" customWidth="1"/>
    <col min="4370" max="4370" width="6.85546875" style="8" customWidth="1"/>
    <col min="4371" max="4372" width="11.140625" style="8" customWidth="1"/>
    <col min="4373" max="4373" width="9" style="8" customWidth="1"/>
    <col min="4374" max="4374" width="9.85546875" style="8" customWidth="1"/>
    <col min="4375" max="4375" width="17.5703125" style="8" bestFit="1" customWidth="1"/>
    <col min="4376" max="4376" width="9.42578125" style="8" bestFit="1" customWidth="1"/>
    <col min="4377" max="4377" width="11.140625" style="8" bestFit="1" customWidth="1"/>
    <col min="4378" max="4378" width="7.85546875" style="8" bestFit="1" customWidth="1"/>
    <col min="4379" max="4379" width="12" style="8" bestFit="1" customWidth="1"/>
    <col min="4380" max="4380" width="9.5703125" style="8" bestFit="1" customWidth="1"/>
    <col min="4381" max="4391" width="9.85546875" style="8" bestFit="1" customWidth="1"/>
    <col min="4392" max="4392" width="11.7109375" style="8" bestFit="1" customWidth="1"/>
    <col min="4393" max="4393" width="11.140625" style="8" bestFit="1" customWidth="1"/>
    <col min="4394" max="4394" width="8.7109375" style="8" bestFit="1" customWidth="1"/>
    <col min="4395" max="4395" width="11.140625" style="8" bestFit="1" customWidth="1"/>
    <col min="4396" max="4397" width="11.7109375" style="8" bestFit="1" customWidth="1"/>
    <col min="4398" max="4528" width="11.42578125" style="8"/>
    <col min="4529" max="4529" width="5.28515625" style="8" customWidth="1"/>
    <col min="4530" max="4530" width="11.42578125" style="8"/>
    <col min="4531" max="4531" width="83.28515625" style="8" customWidth="1"/>
    <col min="4532" max="4532" width="11.5703125" style="8" bestFit="1" customWidth="1"/>
    <col min="4533" max="4533" width="12.28515625" style="8" customWidth="1"/>
    <col min="4534" max="4534" width="11.42578125" style="8"/>
    <col min="4535" max="4535" width="11.5703125" style="8" bestFit="1" customWidth="1"/>
    <col min="4536" max="4536" width="11.42578125" style="8"/>
    <col min="4537" max="4537" width="15.140625" style="8" customWidth="1"/>
    <col min="4538" max="4538" width="14.140625" style="8" bestFit="1" customWidth="1"/>
    <col min="4539" max="4542" width="11.42578125" style="8"/>
    <col min="4543" max="4543" width="16.140625" style="8" customWidth="1"/>
    <col min="4544" max="4544" width="11.42578125" style="8"/>
    <col min="4545" max="4545" width="14.140625" style="8" bestFit="1" customWidth="1"/>
    <col min="4546" max="4546" width="13.140625" style="8" bestFit="1" customWidth="1"/>
    <col min="4547" max="4547" width="17.85546875" style="8" customWidth="1"/>
    <col min="4548" max="4608" width="11.42578125" style="8"/>
    <col min="4609" max="4609" width="9.28515625" style="8" customWidth="1"/>
    <col min="4610" max="4610" width="11.140625" style="8" customWidth="1"/>
    <col min="4611" max="4611" width="11.42578125" style="8"/>
    <col min="4612" max="4612" width="15.42578125" style="8" bestFit="1" customWidth="1"/>
    <col min="4613" max="4613" width="11.85546875" style="8" customWidth="1"/>
    <col min="4614" max="4614" width="11.140625" style="8" bestFit="1" customWidth="1"/>
    <col min="4615" max="4615" width="23.7109375" style="8" customWidth="1"/>
    <col min="4616" max="4616" width="7.42578125" style="8" bestFit="1" customWidth="1"/>
    <col min="4617" max="4617" width="23.42578125" style="8" customWidth="1"/>
    <col min="4618" max="4618" width="18.28515625" style="8" customWidth="1"/>
    <col min="4619" max="4620" width="9" style="8" customWidth="1"/>
    <col min="4621" max="4621" width="11.140625" style="8" customWidth="1"/>
    <col min="4622" max="4622" width="9" style="8" customWidth="1"/>
    <col min="4623" max="4623" width="9.85546875" style="8" customWidth="1"/>
    <col min="4624" max="4625" width="5.140625" style="8" customWidth="1"/>
    <col min="4626" max="4626" width="6.85546875" style="8" customWidth="1"/>
    <col min="4627" max="4628" width="11.140625" style="8" customWidth="1"/>
    <col min="4629" max="4629" width="9" style="8" customWidth="1"/>
    <col min="4630" max="4630" width="9.85546875" style="8" customWidth="1"/>
    <col min="4631" max="4631" width="17.5703125" style="8" bestFit="1" customWidth="1"/>
    <col min="4632" max="4632" width="9.42578125" style="8" bestFit="1" customWidth="1"/>
    <col min="4633" max="4633" width="11.140625" style="8" bestFit="1" customWidth="1"/>
    <col min="4634" max="4634" width="7.85546875" style="8" bestFit="1" customWidth="1"/>
    <col min="4635" max="4635" width="12" style="8" bestFit="1" customWidth="1"/>
    <col min="4636" max="4636" width="9.5703125" style="8" bestFit="1" customWidth="1"/>
    <col min="4637" max="4647" width="9.85546875" style="8" bestFit="1" customWidth="1"/>
    <col min="4648" max="4648" width="11.7109375" style="8" bestFit="1" customWidth="1"/>
    <col min="4649" max="4649" width="11.140625" style="8" bestFit="1" customWidth="1"/>
    <col min="4650" max="4650" width="8.7109375" style="8" bestFit="1" customWidth="1"/>
    <col min="4651" max="4651" width="11.140625" style="8" bestFit="1" customWidth="1"/>
    <col min="4652" max="4653" width="11.7109375" style="8" bestFit="1" customWidth="1"/>
    <col min="4654" max="4784" width="11.42578125" style="8"/>
    <col min="4785" max="4785" width="5.28515625" style="8" customWidth="1"/>
    <col min="4786" max="4786" width="11.42578125" style="8"/>
    <col min="4787" max="4787" width="83.28515625" style="8" customWidth="1"/>
    <col min="4788" max="4788" width="11.5703125" style="8" bestFit="1" customWidth="1"/>
    <col min="4789" max="4789" width="12.28515625" style="8" customWidth="1"/>
    <col min="4790" max="4790" width="11.42578125" style="8"/>
    <col min="4791" max="4791" width="11.5703125" style="8" bestFit="1" customWidth="1"/>
    <col min="4792" max="4792" width="11.42578125" style="8"/>
    <col min="4793" max="4793" width="15.140625" style="8" customWidth="1"/>
    <col min="4794" max="4794" width="14.140625" style="8" bestFit="1" customWidth="1"/>
    <col min="4795" max="4798" width="11.42578125" style="8"/>
    <col min="4799" max="4799" width="16.140625" style="8" customWidth="1"/>
    <col min="4800" max="4800" width="11.42578125" style="8"/>
    <col min="4801" max="4801" width="14.140625" style="8" bestFit="1" customWidth="1"/>
    <col min="4802" max="4802" width="13.140625" style="8" bestFit="1" customWidth="1"/>
    <col min="4803" max="4803" width="17.85546875" style="8" customWidth="1"/>
    <col min="4804" max="4864" width="11.42578125" style="8"/>
    <col min="4865" max="4865" width="9.28515625" style="8" customWidth="1"/>
    <col min="4866" max="4866" width="11.140625" style="8" customWidth="1"/>
    <col min="4867" max="4867" width="11.42578125" style="8"/>
    <col min="4868" max="4868" width="15.42578125" style="8" bestFit="1" customWidth="1"/>
    <col min="4869" max="4869" width="11.85546875" style="8" customWidth="1"/>
    <col min="4870" max="4870" width="11.140625" style="8" bestFit="1" customWidth="1"/>
    <col min="4871" max="4871" width="23.7109375" style="8" customWidth="1"/>
    <col min="4872" max="4872" width="7.42578125" style="8" bestFit="1" customWidth="1"/>
    <col min="4873" max="4873" width="23.42578125" style="8" customWidth="1"/>
    <col min="4874" max="4874" width="18.28515625" style="8" customWidth="1"/>
    <col min="4875" max="4876" width="9" style="8" customWidth="1"/>
    <col min="4877" max="4877" width="11.140625" style="8" customWidth="1"/>
    <col min="4878" max="4878" width="9" style="8" customWidth="1"/>
    <col min="4879" max="4879" width="9.85546875" style="8" customWidth="1"/>
    <col min="4880" max="4881" width="5.140625" style="8" customWidth="1"/>
    <col min="4882" max="4882" width="6.85546875" style="8" customWidth="1"/>
    <col min="4883" max="4884" width="11.140625" style="8" customWidth="1"/>
    <col min="4885" max="4885" width="9" style="8" customWidth="1"/>
    <col min="4886" max="4886" width="9.85546875" style="8" customWidth="1"/>
    <col min="4887" max="4887" width="17.5703125" style="8" bestFit="1" customWidth="1"/>
    <col min="4888" max="4888" width="9.42578125" style="8" bestFit="1" customWidth="1"/>
    <col min="4889" max="4889" width="11.140625" style="8" bestFit="1" customWidth="1"/>
    <col min="4890" max="4890" width="7.85546875" style="8" bestFit="1" customWidth="1"/>
    <col min="4891" max="4891" width="12" style="8" bestFit="1" customWidth="1"/>
    <col min="4892" max="4892" width="9.5703125" style="8" bestFit="1" customWidth="1"/>
    <col min="4893" max="4903" width="9.85546875" style="8" bestFit="1" customWidth="1"/>
    <col min="4904" max="4904" width="11.7109375" style="8" bestFit="1" customWidth="1"/>
    <col min="4905" max="4905" width="11.140625" style="8" bestFit="1" customWidth="1"/>
    <col min="4906" max="4906" width="8.7109375" style="8" bestFit="1" customWidth="1"/>
    <col min="4907" max="4907" width="11.140625" style="8" bestFit="1" customWidth="1"/>
    <col min="4908" max="4909" width="11.7109375" style="8" bestFit="1" customWidth="1"/>
    <col min="4910" max="5040" width="11.42578125" style="8"/>
    <col min="5041" max="5041" width="5.28515625" style="8" customWidth="1"/>
    <col min="5042" max="5042" width="11.42578125" style="8"/>
    <col min="5043" max="5043" width="83.28515625" style="8" customWidth="1"/>
    <col min="5044" max="5044" width="11.5703125" style="8" bestFit="1" customWidth="1"/>
    <col min="5045" max="5045" width="12.28515625" style="8" customWidth="1"/>
    <col min="5046" max="5046" width="11.42578125" style="8"/>
    <col min="5047" max="5047" width="11.5703125" style="8" bestFit="1" customWidth="1"/>
    <col min="5048" max="5048" width="11.42578125" style="8"/>
    <col min="5049" max="5049" width="15.140625" style="8" customWidth="1"/>
    <col min="5050" max="5050" width="14.140625" style="8" bestFit="1" customWidth="1"/>
    <col min="5051" max="5054" width="11.42578125" style="8"/>
    <col min="5055" max="5055" width="16.140625" style="8" customWidth="1"/>
    <col min="5056" max="5056" width="11.42578125" style="8"/>
    <col min="5057" max="5057" width="14.140625" style="8" bestFit="1" customWidth="1"/>
    <col min="5058" max="5058" width="13.140625" style="8" bestFit="1" customWidth="1"/>
    <col min="5059" max="5059" width="17.85546875" style="8" customWidth="1"/>
    <col min="5060" max="5120" width="11.42578125" style="8"/>
    <col min="5121" max="5121" width="9.28515625" style="8" customWidth="1"/>
    <col min="5122" max="5122" width="11.140625" style="8" customWidth="1"/>
    <col min="5123" max="5123" width="11.42578125" style="8"/>
    <col min="5124" max="5124" width="15.42578125" style="8" bestFit="1" customWidth="1"/>
    <col min="5125" max="5125" width="11.85546875" style="8" customWidth="1"/>
    <col min="5126" max="5126" width="11.140625" style="8" bestFit="1" customWidth="1"/>
    <col min="5127" max="5127" width="23.7109375" style="8" customWidth="1"/>
    <col min="5128" max="5128" width="7.42578125" style="8" bestFit="1" customWidth="1"/>
    <col min="5129" max="5129" width="23.42578125" style="8" customWidth="1"/>
    <col min="5130" max="5130" width="18.28515625" style="8" customWidth="1"/>
    <col min="5131" max="5132" width="9" style="8" customWidth="1"/>
    <col min="5133" max="5133" width="11.140625" style="8" customWidth="1"/>
    <col min="5134" max="5134" width="9" style="8" customWidth="1"/>
    <col min="5135" max="5135" width="9.85546875" style="8" customWidth="1"/>
    <col min="5136" max="5137" width="5.140625" style="8" customWidth="1"/>
    <col min="5138" max="5138" width="6.85546875" style="8" customWidth="1"/>
    <col min="5139" max="5140" width="11.140625" style="8" customWidth="1"/>
    <col min="5141" max="5141" width="9" style="8" customWidth="1"/>
    <col min="5142" max="5142" width="9.85546875" style="8" customWidth="1"/>
    <col min="5143" max="5143" width="17.5703125" style="8" bestFit="1" customWidth="1"/>
    <col min="5144" max="5144" width="9.42578125" style="8" bestFit="1" customWidth="1"/>
    <col min="5145" max="5145" width="11.140625" style="8" bestFit="1" customWidth="1"/>
    <col min="5146" max="5146" width="7.85546875" style="8" bestFit="1" customWidth="1"/>
    <col min="5147" max="5147" width="12" style="8" bestFit="1" customWidth="1"/>
    <col min="5148" max="5148" width="9.5703125" style="8" bestFit="1" customWidth="1"/>
    <col min="5149" max="5159" width="9.85546875" style="8" bestFit="1" customWidth="1"/>
    <col min="5160" max="5160" width="11.7109375" style="8" bestFit="1" customWidth="1"/>
    <col min="5161" max="5161" width="11.140625" style="8" bestFit="1" customWidth="1"/>
    <col min="5162" max="5162" width="8.7109375" style="8" bestFit="1" customWidth="1"/>
    <col min="5163" max="5163" width="11.140625" style="8" bestFit="1" customWidth="1"/>
    <col min="5164" max="5165" width="11.7109375" style="8" bestFit="1" customWidth="1"/>
    <col min="5166" max="5296" width="11.42578125" style="8"/>
    <col min="5297" max="5297" width="5.28515625" style="8" customWidth="1"/>
    <col min="5298" max="5298" width="11.42578125" style="8"/>
    <col min="5299" max="5299" width="83.28515625" style="8" customWidth="1"/>
    <col min="5300" max="5300" width="11.5703125" style="8" bestFit="1" customWidth="1"/>
    <col min="5301" max="5301" width="12.28515625" style="8" customWidth="1"/>
    <col min="5302" max="5302" width="11.42578125" style="8"/>
    <col min="5303" max="5303" width="11.5703125" style="8" bestFit="1" customWidth="1"/>
    <col min="5304" max="5304" width="11.42578125" style="8"/>
    <col min="5305" max="5305" width="15.140625" style="8" customWidth="1"/>
    <col min="5306" max="5306" width="14.140625" style="8" bestFit="1" customWidth="1"/>
    <col min="5307" max="5310" width="11.42578125" style="8"/>
    <col min="5311" max="5311" width="16.140625" style="8" customWidth="1"/>
    <col min="5312" max="5312" width="11.42578125" style="8"/>
    <col min="5313" max="5313" width="14.140625" style="8" bestFit="1" customWidth="1"/>
    <col min="5314" max="5314" width="13.140625" style="8" bestFit="1" customWidth="1"/>
    <col min="5315" max="5315" width="17.85546875" style="8" customWidth="1"/>
    <col min="5316" max="5376" width="11.42578125" style="8"/>
    <col min="5377" max="5377" width="9.28515625" style="8" customWidth="1"/>
    <col min="5378" max="5378" width="11.140625" style="8" customWidth="1"/>
    <col min="5379" max="5379" width="11.42578125" style="8"/>
    <col min="5380" max="5380" width="15.42578125" style="8" bestFit="1" customWidth="1"/>
    <col min="5381" max="5381" width="11.85546875" style="8" customWidth="1"/>
    <col min="5382" max="5382" width="11.140625" style="8" bestFit="1" customWidth="1"/>
    <col min="5383" max="5383" width="23.7109375" style="8" customWidth="1"/>
    <col min="5384" max="5384" width="7.42578125" style="8" bestFit="1" customWidth="1"/>
    <col min="5385" max="5385" width="23.42578125" style="8" customWidth="1"/>
    <col min="5386" max="5386" width="18.28515625" style="8" customWidth="1"/>
    <col min="5387" max="5388" width="9" style="8" customWidth="1"/>
    <col min="5389" max="5389" width="11.140625" style="8" customWidth="1"/>
    <col min="5390" max="5390" width="9" style="8" customWidth="1"/>
    <col min="5391" max="5391" width="9.85546875" style="8" customWidth="1"/>
    <col min="5392" max="5393" width="5.140625" style="8" customWidth="1"/>
    <col min="5394" max="5394" width="6.85546875" style="8" customWidth="1"/>
    <col min="5395" max="5396" width="11.140625" style="8" customWidth="1"/>
    <col min="5397" max="5397" width="9" style="8" customWidth="1"/>
    <col min="5398" max="5398" width="9.85546875" style="8" customWidth="1"/>
    <col min="5399" max="5399" width="17.5703125" style="8" bestFit="1" customWidth="1"/>
    <col min="5400" max="5400" width="9.42578125" style="8" bestFit="1" customWidth="1"/>
    <col min="5401" max="5401" width="11.140625" style="8" bestFit="1" customWidth="1"/>
    <col min="5402" max="5402" width="7.85546875" style="8" bestFit="1" customWidth="1"/>
    <col min="5403" max="5403" width="12" style="8" bestFit="1" customWidth="1"/>
    <col min="5404" max="5404" width="9.5703125" style="8" bestFit="1" customWidth="1"/>
    <col min="5405" max="5415" width="9.85546875" style="8" bestFit="1" customWidth="1"/>
    <col min="5416" max="5416" width="11.7109375" style="8" bestFit="1" customWidth="1"/>
    <col min="5417" max="5417" width="11.140625" style="8" bestFit="1" customWidth="1"/>
    <col min="5418" max="5418" width="8.7109375" style="8" bestFit="1" customWidth="1"/>
    <col min="5419" max="5419" width="11.140625" style="8" bestFit="1" customWidth="1"/>
    <col min="5420" max="5421" width="11.7109375" style="8" bestFit="1" customWidth="1"/>
    <col min="5422" max="5552" width="11.42578125" style="8"/>
    <col min="5553" max="5553" width="5.28515625" style="8" customWidth="1"/>
    <col min="5554" max="5554" width="11.42578125" style="8"/>
    <col min="5555" max="5555" width="83.28515625" style="8" customWidth="1"/>
    <col min="5556" max="5556" width="11.5703125" style="8" bestFit="1" customWidth="1"/>
    <col min="5557" max="5557" width="12.28515625" style="8" customWidth="1"/>
    <col min="5558" max="5558" width="11.42578125" style="8"/>
    <col min="5559" max="5559" width="11.5703125" style="8" bestFit="1" customWidth="1"/>
    <col min="5560" max="5560" width="11.42578125" style="8"/>
    <col min="5561" max="5561" width="15.140625" style="8" customWidth="1"/>
    <col min="5562" max="5562" width="14.140625" style="8" bestFit="1" customWidth="1"/>
    <col min="5563" max="5566" width="11.42578125" style="8"/>
    <col min="5567" max="5567" width="16.140625" style="8" customWidth="1"/>
    <col min="5568" max="5568" width="11.42578125" style="8"/>
    <col min="5569" max="5569" width="14.140625" style="8" bestFit="1" customWidth="1"/>
    <col min="5570" max="5570" width="13.140625" style="8" bestFit="1" customWidth="1"/>
    <col min="5571" max="5571" width="17.85546875" style="8" customWidth="1"/>
    <col min="5572" max="5632" width="11.42578125" style="8"/>
    <col min="5633" max="5633" width="9.28515625" style="8" customWidth="1"/>
    <col min="5634" max="5634" width="11.140625" style="8" customWidth="1"/>
    <col min="5635" max="5635" width="11.42578125" style="8"/>
    <col min="5636" max="5636" width="15.42578125" style="8" bestFit="1" customWidth="1"/>
    <col min="5637" max="5637" width="11.85546875" style="8" customWidth="1"/>
    <col min="5638" max="5638" width="11.140625" style="8" bestFit="1" customWidth="1"/>
    <col min="5639" max="5639" width="23.7109375" style="8" customWidth="1"/>
    <col min="5640" max="5640" width="7.42578125" style="8" bestFit="1" customWidth="1"/>
    <col min="5641" max="5641" width="23.42578125" style="8" customWidth="1"/>
    <col min="5642" max="5642" width="18.28515625" style="8" customWidth="1"/>
    <col min="5643" max="5644" width="9" style="8" customWidth="1"/>
    <col min="5645" max="5645" width="11.140625" style="8" customWidth="1"/>
    <col min="5646" max="5646" width="9" style="8" customWidth="1"/>
    <col min="5647" max="5647" width="9.85546875" style="8" customWidth="1"/>
    <col min="5648" max="5649" width="5.140625" style="8" customWidth="1"/>
    <col min="5650" max="5650" width="6.85546875" style="8" customWidth="1"/>
    <col min="5651" max="5652" width="11.140625" style="8" customWidth="1"/>
    <col min="5653" max="5653" width="9" style="8" customWidth="1"/>
    <col min="5654" max="5654" width="9.85546875" style="8" customWidth="1"/>
    <col min="5655" max="5655" width="17.5703125" style="8" bestFit="1" customWidth="1"/>
    <col min="5656" max="5656" width="9.42578125" style="8" bestFit="1" customWidth="1"/>
    <col min="5657" max="5657" width="11.140625" style="8" bestFit="1" customWidth="1"/>
    <col min="5658" max="5658" width="7.85546875" style="8" bestFit="1" customWidth="1"/>
    <col min="5659" max="5659" width="12" style="8" bestFit="1" customWidth="1"/>
    <col min="5660" max="5660" width="9.5703125" style="8" bestFit="1" customWidth="1"/>
    <col min="5661" max="5671" width="9.85546875" style="8" bestFit="1" customWidth="1"/>
    <col min="5672" max="5672" width="11.7109375" style="8" bestFit="1" customWidth="1"/>
    <col min="5673" max="5673" width="11.140625" style="8" bestFit="1" customWidth="1"/>
    <col min="5674" max="5674" width="8.7109375" style="8" bestFit="1" customWidth="1"/>
    <col min="5675" max="5675" width="11.140625" style="8" bestFit="1" customWidth="1"/>
    <col min="5676" max="5677" width="11.7109375" style="8" bestFit="1" customWidth="1"/>
    <col min="5678" max="5808" width="11.42578125" style="8"/>
    <col min="5809" max="5809" width="5.28515625" style="8" customWidth="1"/>
    <col min="5810" max="5810" width="11.42578125" style="8"/>
    <col min="5811" max="5811" width="83.28515625" style="8" customWidth="1"/>
    <col min="5812" max="5812" width="11.5703125" style="8" bestFit="1" customWidth="1"/>
    <col min="5813" max="5813" width="12.28515625" style="8" customWidth="1"/>
    <col min="5814" max="5814" width="11.42578125" style="8"/>
    <col min="5815" max="5815" width="11.5703125" style="8" bestFit="1" customWidth="1"/>
    <col min="5816" max="5816" width="11.42578125" style="8"/>
    <col min="5817" max="5817" width="15.140625" style="8" customWidth="1"/>
    <col min="5818" max="5818" width="14.140625" style="8" bestFit="1" customWidth="1"/>
    <col min="5819" max="5822" width="11.42578125" style="8"/>
    <col min="5823" max="5823" width="16.140625" style="8" customWidth="1"/>
    <col min="5824" max="5824" width="11.42578125" style="8"/>
    <col min="5825" max="5825" width="14.140625" style="8" bestFit="1" customWidth="1"/>
    <col min="5826" max="5826" width="13.140625" style="8" bestFit="1" customWidth="1"/>
    <col min="5827" max="5827" width="17.85546875" style="8" customWidth="1"/>
    <col min="5828" max="5888" width="11.42578125" style="8"/>
    <col min="5889" max="5889" width="9.28515625" style="8" customWidth="1"/>
    <col min="5890" max="5890" width="11.140625" style="8" customWidth="1"/>
    <col min="5891" max="5891" width="11.42578125" style="8"/>
    <col min="5892" max="5892" width="15.42578125" style="8" bestFit="1" customWidth="1"/>
    <col min="5893" max="5893" width="11.85546875" style="8" customWidth="1"/>
    <col min="5894" max="5894" width="11.140625" style="8" bestFit="1" customWidth="1"/>
    <col min="5895" max="5895" width="23.7109375" style="8" customWidth="1"/>
    <col min="5896" max="5896" width="7.42578125" style="8" bestFit="1" customWidth="1"/>
    <col min="5897" max="5897" width="23.42578125" style="8" customWidth="1"/>
    <col min="5898" max="5898" width="18.28515625" style="8" customWidth="1"/>
    <col min="5899" max="5900" width="9" style="8" customWidth="1"/>
    <col min="5901" max="5901" width="11.140625" style="8" customWidth="1"/>
    <col min="5902" max="5902" width="9" style="8" customWidth="1"/>
    <col min="5903" max="5903" width="9.85546875" style="8" customWidth="1"/>
    <col min="5904" max="5905" width="5.140625" style="8" customWidth="1"/>
    <col min="5906" max="5906" width="6.85546875" style="8" customWidth="1"/>
    <col min="5907" max="5908" width="11.140625" style="8" customWidth="1"/>
    <col min="5909" max="5909" width="9" style="8" customWidth="1"/>
    <col min="5910" max="5910" width="9.85546875" style="8" customWidth="1"/>
    <col min="5911" max="5911" width="17.5703125" style="8" bestFit="1" customWidth="1"/>
    <col min="5912" max="5912" width="9.42578125" style="8" bestFit="1" customWidth="1"/>
    <col min="5913" max="5913" width="11.140625" style="8" bestFit="1" customWidth="1"/>
    <col min="5914" max="5914" width="7.85546875" style="8" bestFit="1" customWidth="1"/>
    <col min="5915" max="5915" width="12" style="8" bestFit="1" customWidth="1"/>
    <col min="5916" max="5916" width="9.5703125" style="8" bestFit="1" customWidth="1"/>
    <col min="5917" max="5927" width="9.85546875" style="8" bestFit="1" customWidth="1"/>
    <col min="5928" max="5928" width="11.7109375" style="8" bestFit="1" customWidth="1"/>
    <col min="5929" max="5929" width="11.140625" style="8" bestFit="1" customWidth="1"/>
    <col min="5930" max="5930" width="8.7109375" style="8" bestFit="1" customWidth="1"/>
    <col min="5931" max="5931" width="11.140625" style="8" bestFit="1" customWidth="1"/>
    <col min="5932" max="5933" width="11.7109375" style="8" bestFit="1" customWidth="1"/>
    <col min="5934" max="6064" width="11.42578125" style="8"/>
    <col min="6065" max="6065" width="5.28515625" style="8" customWidth="1"/>
    <col min="6066" max="6066" width="11.42578125" style="8"/>
    <col min="6067" max="6067" width="83.28515625" style="8" customWidth="1"/>
    <col min="6068" max="6068" width="11.5703125" style="8" bestFit="1" customWidth="1"/>
    <col min="6069" max="6069" width="12.28515625" style="8" customWidth="1"/>
    <col min="6070" max="6070" width="11.42578125" style="8"/>
    <col min="6071" max="6071" width="11.5703125" style="8" bestFit="1" customWidth="1"/>
    <col min="6072" max="6072" width="11.42578125" style="8"/>
    <col min="6073" max="6073" width="15.140625" style="8" customWidth="1"/>
    <col min="6074" max="6074" width="14.140625" style="8" bestFit="1" customWidth="1"/>
    <col min="6075" max="6078" width="11.42578125" style="8"/>
    <col min="6079" max="6079" width="16.140625" style="8" customWidth="1"/>
    <col min="6080" max="6080" width="11.42578125" style="8"/>
    <col min="6081" max="6081" width="14.140625" style="8" bestFit="1" customWidth="1"/>
    <col min="6082" max="6082" width="13.140625" style="8" bestFit="1" customWidth="1"/>
    <col min="6083" max="6083" width="17.85546875" style="8" customWidth="1"/>
    <col min="6084" max="6144" width="11.42578125" style="8"/>
    <col min="6145" max="6145" width="9.28515625" style="8" customWidth="1"/>
    <col min="6146" max="6146" width="11.140625" style="8" customWidth="1"/>
    <col min="6147" max="6147" width="11.42578125" style="8"/>
    <col min="6148" max="6148" width="15.42578125" style="8" bestFit="1" customWidth="1"/>
    <col min="6149" max="6149" width="11.85546875" style="8" customWidth="1"/>
    <col min="6150" max="6150" width="11.140625" style="8" bestFit="1" customWidth="1"/>
    <col min="6151" max="6151" width="23.7109375" style="8" customWidth="1"/>
    <col min="6152" max="6152" width="7.42578125" style="8" bestFit="1" customWidth="1"/>
    <col min="6153" max="6153" width="23.42578125" style="8" customWidth="1"/>
    <col min="6154" max="6154" width="18.28515625" style="8" customWidth="1"/>
    <col min="6155" max="6156" width="9" style="8" customWidth="1"/>
    <col min="6157" max="6157" width="11.140625" style="8" customWidth="1"/>
    <col min="6158" max="6158" width="9" style="8" customWidth="1"/>
    <col min="6159" max="6159" width="9.85546875" style="8" customWidth="1"/>
    <col min="6160" max="6161" width="5.140625" style="8" customWidth="1"/>
    <col min="6162" max="6162" width="6.85546875" style="8" customWidth="1"/>
    <col min="6163" max="6164" width="11.140625" style="8" customWidth="1"/>
    <col min="6165" max="6165" width="9" style="8" customWidth="1"/>
    <col min="6166" max="6166" width="9.85546875" style="8" customWidth="1"/>
    <col min="6167" max="6167" width="17.5703125" style="8" bestFit="1" customWidth="1"/>
    <col min="6168" max="6168" width="9.42578125" style="8" bestFit="1" customWidth="1"/>
    <col min="6169" max="6169" width="11.140625" style="8" bestFit="1" customWidth="1"/>
    <col min="6170" max="6170" width="7.85546875" style="8" bestFit="1" customWidth="1"/>
    <col min="6171" max="6171" width="12" style="8" bestFit="1" customWidth="1"/>
    <col min="6172" max="6172" width="9.5703125" style="8" bestFit="1" customWidth="1"/>
    <col min="6173" max="6183" width="9.85546875" style="8" bestFit="1" customWidth="1"/>
    <col min="6184" max="6184" width="11.7109375" style="8" bestFit="1" customWidth="1"/>
    <col min="6185" max="6185" width="11.140625" style="8" bestFit="1" customWidth="1"/>
    <col min="6186" max="6186" width="8.7109375" style="8" bestFit="1" customWidth="1"/>
    <col min="6187" max="6187" width="11.140625" style="8" bestFit="1" customWidth="1"/>
    <col min="6188" max="6189" width="11.7109375" style="8" bestFit="1" customWidth="1"/>
    <col min="6190" max="6320" width="11.42578125" style="8"/>
    <col min="6321" max="6321" width="5.28515625" style="8" customWidth="1"/>
    <col min="6322" max="6322" width="11.42578125" style="8"/>
    <col min="6323" max="6323" width="83.28515625" style="8" customWidth="1"/>
    <col min="6324" max="6324" width="11.5703125" style="8" bestFit="1" customWidth="1"/>
    <col min="6325" max="6325" width="12.28515625" style="8" customWidth="1"/>
    <col min="6326" max="6326" width="11.42578125" style="8"/>
    <col min="6327" max="6327" width="11.5703125" style="8" bestFit="1" customWidth="1"/>
    <col min="6328" max="6328" width="11.42578125" style="8"/>
    <col min="6329" max="6329" width="15.140625" style="8" customWidth="1"/>
    <col min="6330" max="6330" width="14.140625" style="8" bestFit="1" customWidth="1"/>
    <col min="6331" max="6334" width="11.42578125" style="8"/>
    <col min="6335" max="6335" width="16.140625" style="8" customWidth="1"/>
    <col min="6336" max="6336" width="11.42578125" style="8"/>
    <col min="6337" max="6337" width="14.140625" style="8" bestFit="1" customWidth="1"/>
    <col min="6338" max="6338" width="13.140625" style="8" bestFit="1" customWidth="1"/>
    <col min="6339" max="6339" width="17.85546875" style="8" customWidth="1"/>
    <col min="6340" max="6400" width="11.42578125" style="8"/>
    <col min="6401" max="6401" width="9.28515625" style="8" customWidth="1"/>
    <col min="6402" max="6402" width="11.140625" style="8" customWidth="1"/>
    <col min="6403" max="6403" width="11.42578125" style="8"/>
    <col min="6404" max="6404" width="15.42578125" style="8" bestFit="1" customWidth="1"/>
    <col min="6405" max="6405" width="11.85546875" style="8" customWidth="1"/>
    <col min="6406" max="6406" width="11.140625" style="8" bestFit="1" customWidth="1"/>
    <col min="6407" max="6407" width="23.7109375" style="8" customWidth="1"/>
    <col min="6408" max="6408" width="7.42578125" style="8" bestFit="1" customWidth="1"/>
    <col min="6409" max="6409" width="23.42578125" style="8" customWidth="1"/>
    <col min="6410" max="6410" width="18.28515625" style="8" customWidth="1"/>
    <col min="6411" max="6412" width="9" style="8" customWidth="1"/>
    <col min="6413" max="6413" width="11.140625" style="8" customWidth="1"/>
    <col min="6414" max="6414" width="9" style="8" customWidth="1"/>
    <col min="6415" max="6415" width="9.85546875" style="8" customWidth="1"/>
    <col min="6416" max="6417" width="5.140625" style="8" customWidth="1"/>
    <col min="6418" max="6418" width="6.85546875" style="8" customWidth="1"/>
    <col min="6419" max="6420" width="11.140625" style="8" customWidth="1"/>
    <col min="6421" max="6421" width="9" style="8" customWidth="1"/>
    <col min="6422" max="6422" width="9.85546875" style="8" customWidth="1"/>
    <col min="6423" max="6423" width="17.5703125" style="8" bestFit="1" customWidth="1"/>
    <col min="6424" max="6424" width="9.42578125" style="8" bestFit="1" customWidth="1"/>
    <col min="6425" max="6425" width="11.140625" style="8" bestFit="1" customWidth="1"/>
    <col min="6426" max="6426" width="7.85546875" style="8" bestFit="1" customWidth="1"/>
    <col min="6427" max="6427" width="12" style="8" bestFit="1" customWidth="1"/>
    <col min="6428" max="6428" width="9.5703125" style="8" bestFit="1" customWidth="1"/>
    <col min="6429" max="6439" width="9.85546875" style="8" bestFit="1" customWidth="1"/>
    <col min="6440" max="6440" width="11.7109375" style="8" bestFit="1" customWidth="1"/>
    <col min="6441" max="6441" width="11.140625" style="8" bestFit="1" customWidth="1"/>
    <col min="6442" max="6442" width="8.7109375" style="8" bestFit="1" customWidth="1"/>
    <col min="6443" max="6443" width="11.140625" style="8" bestFit="1" customWidth="1"/>
    <col min="6444" max="6445" width="11.7109375" style="8" bestFit="1" customWidth="1"/>
    <col min="6446" max="6576" width="11.42578125" style="8"/>
    <col min="6577" max="6577" width="5.28515625" style="8" customWidth="1"/>
    <col min="6578" max="6578" width="11.42578125" style="8"/>
    <col min="6579" max="6579" width="83.28515625" style="8" customWidth="1"/>
    <col min="6580" max="6580" width="11.5703125" style="8" bestFit="1" customWidth="1"/>
    <col min="6581" max="6581" width="12.28515625" style="8" customWidth="1"/>
    <col min="6582" max="6582" width="11.42578125" style="8"/>
    <col min="6583" max="6583" width="11.5703125" style="8" bestFit="1" customWidth="1"/>
    <col min="6584" max="6584" width="11.42578125" style="8"/>
    <col min="6585" max="6585" width="15.140625" style="8" customWidth="1"/>
    <col min="6586" max="6586" width="14.140625" style="8" bestFit="1" customWidth="1"/>
    <col min="6587" max="6590" width="11.42578125" style="8"/>
    <col min="6591" max="6591" width="16.140625" style="8" customWidth="1"/>
    <col min="6592" max="6592" width="11.42578125" style="8"/>
    <col min="6593" max="6593" width="14.140625" style="8" bestFit="1" customWidth="1"/>
    <col min="6594" max="6594" width="13.140625" style="8" bestFit="1" customWidth="1"/>
    <col min="6595" max="6595" width="17.85546875" style="8" customWidth="1"/>
    <col min="6596" max="6656" width="11.42578125" style="8"/>
    <col min="6657" max="6657" width="9.28515625" style="8" customWidth="1"/>
    <col min="6658" max="6658" width="11.140625" style="8" customWidth="1"/>
    <col min="6659" max="6659" width="11.42578125" style="8"/>
    <col min="6660" max="6660" width="15.42578125" style="8" bestFit="1" customWidth="1"/>
    <col min="6661" max="6661" width="11.85546875" style="8" customWidth="1"/>
    <col min="6662" max="6662" width="11.140625" style="8" bestFit="1" customWidth="1"/>
    <col min="6663" max="6663" width="23.7109375" style="8" customWidth="1"/>
    <col min="6664" max="6664" width="7.42578125" style="8" bestFit="1" customWidth="1"/>
    <col min="6665" max="6665" width="23.42578125" style="8" customWidth="1"/>
    <col min="6666" max="6666" width="18.28515625" style="8" customWidth="1"/>
    <col min="6667" max="6668" width="9" style="8" customWidth="1"/>
    <col min="6669" max="6669" width="11.140625" style="8" customWidth="1"/>
    <col min="6670" max="6670" width="9" style="8" customWidth="1"/>
    <col min="6671" max="6671" width="9.85546875" style="8" customWidth="1"/>
    <col min="6672" max="6673" width="5.140625" style="8" customWidth="1"/>
    <col min="6674" max="6674" width="6.85546875" style="8" customWidth="1"/>
    <col min="6675" max="6676" width="11.140625" style="8" customWidth="1"/>
    <col min="6677" max="6677" width="9" style="8" customWidth="1"/>
    <col min="6678" max="6678" width="9.85546875" style="8" customWidth="1"/>
    <col min="6679" max="6679" width="17.5703125" style="8" bestFit="1" customWidth="1"/>
    <col min="6680" max="6680" width="9.42578125" style="8" bestFit="1" customWidth="1"/>
    <col min="6681" max="6681" width="11.140625" style="8" bestFit="1" customWidth="1"/>
    <col min="6682" max="6682" width="7.85546875" style="8" bestFit="1" customWidth="1"/>
    <col min="6683" max="6683" width="12" style="8" bestFit="1" customWidth="1"/>
    <col min="6684" max="6684" width="9.5703125" style="8" bestFit="1" customWidth="1"/>
    <col min="6685" max="6695" width="9.85546875" style="8" bestFit="1" customWidth="1"/>
    <col min="6696" max="6696" width="11.7109375" style="8" bestFit="1" customWidth="1"/>
    <col min="6697" max="6697" width="11.140625" style="8" bestFit="1" customWidth="1"/>
    <col min="6698" max="6698" width="8.7109375" style="8" bestFit="1" customWidth="1"/>
    <col min="6699" max="6699" width="11.140625" style="8" bestFit="1" customWidth="1"/>
    <col min="6700" max="6701" width="11.7109375" style="8" bestFit="1" customWidth="1"/>
    <col min="6702" max="6832" width="11.42578125" style="8"/>
    <col min="6833" max="6833" width="5.28515625" style="8" customWidth="1"/>
    <col min="6834" max="6834" width="11.42578125" style="8"/>
    <col min="6835" max="6835" width="83.28515625" style="8" customWidth="1"/>
    <col min="6836" max="6836" width="11.5703125" style="8" bestFit="1" customWidth="1"/>
    <col min="6837" max="6837" width="12.28515625" style="8" customWidth="1"/>
    <col min="6838" max="6838" width="11.42578125" style="8"/>
    <col min="6839" max="6839" width="11.5703125" style="8" bestFit="1" customWidth="1"/>
    <col min="6840" max="6840" width="11.42578125" style="8"/>
    <col min="6841" max="6841" width="15.140625" style="8" customWidth="1"/>
    <col min="6842" max="6842" width="14.140625" style="8" bestFit="1" customWidth="1"/>
    <col min="6843" max="6846" width="11.42578125" style="8"/>
    <col min="6847" max="6847" width="16.140625" style="8" customWidth="1"/>
    <col min="6848" max="6848" width="11.42578125" style="8"/>
    <col min="6849" max="6849" width="14.140625" style="8" bestFit="1" customWidth="1"/>
    <col min="6850" max="6850" width="13.140625" style="8" bestFit="1" customWidth="1"/>
    <col min="6851" max="6851" width="17.85546875" style="8" customWidth="1"/>
    <col min="6852" max="6912" width="11.42578125" style="8"/>
    <col min="6913" max="6913" width="9.28515625" style="8" customWidth="1"/>
    <col min="6914" max="6914" width="11.140625" style="8" customWidth="1"/>
    <col min="6915" max="6915" width="11.42578125" style="8"/>
    <col min="6916" max="6916" width="15.42578125" style="8" bestFit="1" customWidth="1"/>
    <col min="6917" max="6917" width="11.85546875" style="8" customWidth="1"/>
    <col min="6918" max="6918" width="11.140625" style="8" bestFit="1" customWidth="1"/>
    <col min="6919" max="6919" width="23.7109375" style="8" customWidth="1"/>
    <col min="6920" max="6920" width="7.42578125" style="8" bestFit="1" customWidth="1"/>
    <col min="6921" max="6921" width="23.42578125" style="8" customWidth="1"/>
    <col min="6922" max="6922" width="18.28515625" style="8" customWidth="1"/>
    <col min="6923" max="6924" width="9" style="8" customWidth="1"/>
    <col min="6925" max="6925" width="11.140625" style="8" customWidth="1"/>
    <col min="6926" max="6926" width="9" style="8" customWidth="1"/>
    <col min="6927" max="6927" width="9.85546875" style="8" customWidth="1"/>
    <col min="6928" max="6929" width="5.140625" style="8" customWidth="1"/>
    <col min="6930" max="6930" width="6.85546875" style="8" customWidth="1"/>
    <col min="6931" max="6932" width="11.140625" style="8" customWidth="1"/>
    <col min="6933" max="6933" width="9" style="8" customWidth="1"/>
    <col min="6934" max="6934" width="9.85546875" style="8" customWidth="1"/>
    <col min="6935" max="6935" width="17.5703125" style="8" bestFit="1" customWidth="1"/>
    <col min="6936" max="6936" width="9.42578125" style="8" bestFit="1" customWidth="1"/>
    <col min="6937" max="6937" width="11.140625" style="8" bestFit="1" customWidth="1"/>
    <col min="6938" max="6938" width="7.85546875" style="8" bestFit="1" customWidth="1"/>
    <col min="6939" max="6939" width="12" style="8" bestFit="1" customWidth="1"/>
    <col min="6940" max="6940" width="9.5703125" style="8" bestFit="1" customWidth="1"/>
    <col min="6941" max="6951" width="9.85546875" style="8" bestFit="1" customWidth="1"/>
    <col min="6952" max="6952" width="11.7109375" style="8" bestFit="1" customWidth="1"/>
    <col min="6953" max="6953" width="11.140625" style="8" bestFit="1" customWidth="1"/>
    <col min="6954" max="6954" width="8.7109375" style="8" bestFit="1" customWidth="1"/>
    <col min="6955" max="6955" width="11.140625" style="8" bestFit="1" customWidth="1"/>
    <col min="6956" max="6957" width="11.7109375" style="8" bestFit="1" customWidth="1"/>
    <col min="6958" max="7088" width="11.42578125" style="8"/>
    <col min="7089" max="7089" width="5.28515625" style="8" customWidth="1"/>
    <col min="7090" max="7090" width="11.42578125" style="8"/>
    <col min="7091" max="7091" width="83.28515625" style="8" customWidth="1"/>
    <col min="7092" max="7092" width="11.5703125" style="8" bestFit="1" customWidth="1"/>
    <col min="7093" max="7093" width="12.28515625" style="8" customWidth="1"/>
    <col min="7094" max="7094" width="11.42578125" style="8"/>
    <col min="7095" max="7095" width="11.5703125" style="8" bestFit="1" customWidth="1"/>
    <col min="7096" max="7096" width="11.42578125" style="8"/>
    <col min="7097" max="7097" width="15.140625" style="8" customWidth="1"/>
    <col min="7098" max="7098" width="14.140625" style="8" bestFit="1" customWidth="1"/>
    <col min="7099" max="7102" width="11.42578125" style="8"/>
    <col min="7103" max="7103" width="16.140625" style="8" customWidth="1"/>
    <col min="7104" max="7104" width="11.42578125" style="8"/>
    <col min="7105" max="7105" width="14.140625" style="8" bestFit="1" customWidth="1"/>
    <col min="7106" max="7106" width="13.140625" style="8" bestFit="1" customWidth="1"/>
    <col min="7107" max="7107" width="17.85546875" style="8" customWidth="1"/>
    <col min="7108" max="7168" width="11.42578125" style="8"/>
    <col min="7169" max="7169" width="9.28515625" style="8" customWidth="1"/>
    <col min="7170" max="7170" width="11.140625" style="8" customWidth="1"/>
    <col min="7171" max="7171" width="11.42578125" style="8"/>
    <col min="7172" max="7172" width="15.42578125" style="8" bestFit="1" customWidth="1"/>
    <col min="7173" max="7173" width="11.85546875" style="8" customWidth="1"/>
    <col min="7174" max="7174" width="11.140625" style="8" bestFit="1" customWidth="1"/>
    <col min="7175" max="7175" width="23.7109375" style="8" customWidth="1"/>
    <col min="7176" max="7176" width="7.42578125" style="8" bestFit="1" customWidth="1"/>
    <col min="7177" max="7177" width="23.42578125" style="8" customWidth="1"/>
    <col min="7178" max="7178" width="18.28515625" style="8" customWidth="1"/>
    <col min="7179" max="7180" width="9" style="8" customWidth="1"/>
    <col min="7181" max="7181" width="11.140625" style="8" customWidth="1"/>
    <col min="7182" max="7182" width="9" style="8" customWidth="1"/>
    <col min="7183" max="7183" width="9.85546875" style="8" customWidth="1"/>
    <col min="7184" max="7185" width="5.140625" style="8" customWidth="1"/>
    <col min="7186" max="7186" width="6.85546875" style="8" customWidth="1"/>
    <col min="7187" max="7188" width="11.140625" style="8" customWidth="1"/>
    <col min="7189" max="7189" width="9" style="8" customWidth="1"/>
    <col min="7190" max="7190" width="9.85546875" style="8" customWidth="1"/>
    <col min="7191" max="7191" width="17.5703125" style="8" bestFit="1" customWidth="1"/>
    <col min="7192" max="7192" width="9.42578125" style="8" bestFit="1" customWidth="1"/>
    <col min="7193" max="7193" width="11.140625" style="8" bestFit="1" customWidth="1"/>
    <col min="7194" max="7194" width="7.85546875" style="8" bestFit="1" customWidth="1"/>
    <col min="7195" max="7195" width="12" style="8" bestFit="1" customWidth="1"/>
    <col min="7196" max="7196" width="9.5703125" style="8" bestFit="1" customWidth="1"/>
    <col min="7197" max="7207" width="9.85546875" style="8" bestFit="1" customWidth="1"/>
    <col min="7208" max="7208" width="11.7109375" style="8" bestFit="1" customWidth="1"/>
    <col min="7209" max="7209" width="11.140625" style="8" bestFit="1" customWidth="1"/>
    <col min="7210" max="7210" width="8.7109375" style="8" bestFit="1" customWidth="1"/>
    <col min="7211" max="7211" width="11.140625" style="8" bestFit="1" customWidth="1"/>
    <col min="7212" max="7213" width="11.7109375" style="8" bestFit="1" customWidth="1"/>
    <col min="7214" max="7344" width="11.42578125" style="8"/>
    <col min="7345" max="7345" width="5.28515625" style="8" customWidth="1"/>
    <col min="7346" max="7346" width="11.42578125" style="8"/>
    <col min="7347" max="7347" width="83.28515625" style="8" customWidth="1"/>
    <col min="7348" max="7348" width="11.5703125" style="8" bestFit="1" customWidth="1"/>
    <col min="7349" max="7349" width="12.28515625" style="8" customWidth="1"/>
    <col min="7350" max="7350" width="11.42578125" style="8"/>
    <col min="7351" max="7351" width="11.5703125" style="8" bestFit="1" customWidth="1"/>
    <col min="7352" max="7352" width="11.42578125" style="8"/>
    <col min="7353" max="7353" width="15.140625" style="8" customWidth="1"/>
    <col min="7354" max="7354" width="14.140625" style="8" bestFit="1" customWidth="1"/>
    <col min="7355" max="7358" width="11.42578125" style="8"/>
    <col min="7359" max="7359" width="16.140625" style="8" customWidth="1"/>
    <col min="7360" max="7360" width="11.42578125" style="8"/>
    <col min="7361" max="7361" width="14.140625" style="8" bestFit="1" customWidth="1"/>
    <col min="7362" max="7362" width="13.140625" style="8" bestFit="1" customWidth="1"/>
    <col min="7363" max="7363" width="17.85546875" style="8" customWidth="1"/>
    <col min="7364" max="7424" width="11.42578125" style="8"/>
    <col min="7425" max="7425" width="9.28515625" style="8" customWidth="1"/>
    <col min="7426" max="7426" width="11.140625" style="8" customWidth="1"/>
    <col min="7427" max="7427" width="11.42578125" style="8"/>
    <col min="7428" max="7428" width="15.42578125" style="8" bestFit="1" customWidth="1"/>
    <col min="7429" max="7429" width="11.85546875" style="8" customWidth="1"/>
    <col min="7430" max="7430" width="11.140625" style="8" bestFit="1" customWidth="1"/>
    <col min="7431" max="7431" width="23.7109375" style="8" customWidth="1"/>
    <col min="7432" max="7432" width="7.42578125" style="8" bestFit="1" customWidth="1"/>
    <col min="7433" max="7433" width="23.42578125" style="8" customWidth="1"/>
    <col min="7434" max="7434" width="18.28515625" style="8" customWidth="1"/>
    <col min="7435" max="7436" width="9" style="8" customWidth="1"/>
    <col min="7437" max="7437" width="11.140625" style="8" customWidth="1"/>
    <col min="7438" max="7438" width="9" style="8" customWidth="1"/>
    <col min="7439" max="7439" width="9.85546875" style="8" customWidth="1"/>
    <col min="7440" max="7441" width="5.140625" style="8" customWidth="1"/>
    <col min="7442" max="7442" width="6.85546875" style="8" customWidth="1"/>
    <col min="7443" max="7444" width="11.140625" style="8" customWidth="1"/>
    <col min="7445" max="7445" width="9" style="8" customWidth="1"/>
    <col min="7446" max="7446" width="9.85546875" style="8" customWidth="1"/>
    <col min="7447" max="7447" width="17.5703125" style="8" bestFit="1" customWidth="1"/>
    <col min="7448" max="7448" width="9.42578125" style="8" bestFit="1" customWidth="1"/>
    <col min="7449" max="7449" width="11.140625" style="8" bestFit="1" customWidth="1"/>
    <col min="7450" max="7450" width="7.85546875" style="8" bestFit="1" customWidth="1"/>
    <col min="7451" max="7451" width="12" style="8" bestFit="1" customWidth="1"/>
    <col min="7452" max="7452" width="9.5703125" style="8" bestFit="1" customWidth="1"/>
    <col min="7453" max="7463" width="9.85546875" style="8" bestFit="1" customWidth="1"/>
    <col min="7464" max="7464" width="11.7109375" style="8" bestFit="1" customWidth="1"/>
    <col min="7465" max="7465" width="11.140625" style="8" bestFit="1" customWidth="1"/>
    <col min="7466" max="7466" width="8.7109375" style="8" bestFit="1" customWidth="1"/>
    <col min="7467" max="7467" width="11.140625" style="8" bestFit="1" customWidth="1"/>
    <col min="7468" max="7469" width="11.7109375" style="8" bestFit="1" customWidth="1"/>
    <col min="7470" max="7600" width="11.42578125" style="8"/>
    <col min="7601" max="7601" width="5.28515625" style="8" customWidth="1"/>
    <col min="7602" max="7602" width="11.42578125" style="8"/>
    <col min="7603" max="7603" width="83.28515625" style="8" customWidth="1"/>
    <col min="7604" max="7604" width="11.5703125" style="8" bestFit="1" customWidth="1"/>
    <col min="7605" max="7605" width="12.28515625" style="8" customWidth="1"/>
    <col min="7606" max="7606" width="11.42578125" style="8"/>
    <col min="7607" max="7607" width="11.5703125" style="8" bestFit="1" customWidth="1"/>
    <col min="7608" max="7608" width="11.42578125" style="8"/>
    <col min="7609" max="7609" width="15.140625" style="8" customWidth="1"/>
    <col min="7610" max="7610" width="14.140625" style="8" bestFit="1" customWidth="1"/>
    <col min="7611" max="7614" width="11.42578125" style="8"/>
    <col min="7615" max="7615" width="16.140625" style="8" customWidth="1"/>
    <col min="7616" max="7616" width="11.42578125" style="8"/>
    <col min="7617" max="7617" width="14.140625" style="8" bestFit="1" customWidth="1"/>
    <col min="7618" max="7618" width="13.140625" style="8" bestFit="1" customWidth="1"/>
    <col min="7619" max="7619" width="17.85546875" style="8" customWidth="1"/>
    <col min="7620" max="7680" width="11.42578125" style="8"/>
    <col min="7681" max="7681" width="9.28515625" style="8" customWidth="1"/>
    <col min="7682" max="7682" width="11.140625" style="8" customWidth="1"/>
    <col min="7683" max="7683" width="11.42578125" style="8"/>
    <col min="7684" max="7684" width="15.42578125" style="8" bestFit="1" customWidth="1"/>
    <col min="7685" max="7685" width="11.85546875" style="8" customWidth="1"/>
    <col min="7686" max="7686" width="11.140625" style="8" bestFit="1" customWidth="1"/>
    <col min="7687" max="7687" width="23.7109375" style="8" customWidth="1"/>
    <col min="7688" max="7688" width="7.42578125" style="8" bestFit="1" customWidth="1"/>
    <col min="7689" max="7689" width="23.42578125" style="8" customWidth="1"/>
    <col min="7690" max="7690" width="18.28515625" style="8" customWidth="1"/>
    <col min="7691" max="7692" width="9" style="8" customWidth="1"/>
    <col min="7693" max="7693" width="11.140625" style="8" customWidth="1"/>
    <col min="7694" max="7694" width="9" style="8" customWidth="1"/>
    <col min="7695" max="7695" width="9.85546875" style="8" customWidth="1"/>
    <col min="7696" max="7697" width="5.140625" style="8" customWidth="1"/>
    <col min="7698" max="7698" width="6.85546875" style="8" customWidth="1"/>
    <col min="7699" max="7700" width="11.140625" style="8" customWidth="1"/>
    <col min="7701" max="7701" width="9" style="8" customWidth="1"/>
    <col min="7702" max="7702" width="9.85546875" style="8" customWidth="1"/>
    <col min="7703" max="7703" width="17.5703125" style="8" bestFit="1" customWidth="1"/>
    <col min="7704" max="7704" width="9.42578125" style="8" bestFit="1" customWidth="1"/>
    <col min="7705" max="7705" width="11.140625" style="8" bestFit="1" customWidth="1"/>
    <col min="7706" max="7706" width="7.85546875" style="8" bestFit="1" customWidth="1"/>
    <col min="7707" max="7707" width="12" style="8" bestFit="1" customWidth="1"/>
    <col min="7708" max="7708" width="9.5703125" style="8" bestFit="1" customWidth="1"/>
    <col min="7709" max="7719" width="9.85546875" style="8" bestFit="1" customWidth="1"/>
    <col min="7720" max="7720" width="11.7109375" style="8" bestFit="1" customWidth="1"/>
    <col min="7721" max="7721" width="11.140625" style="8" bestFit="1" customWidth="1"/>
    <col min="7722" max="7722" width="8.7109375" style="8" bestFit="1" customWidth="1"/>
    <col min="7723" max="7723" width="11.140625" style="8" bestFit="1" customWidth="1"/>
    <col min="7724" max="7725" width="11.7109375" style="8" bestFit="1" customWidth="1"/>
    <col min="7726" max="7856" width="11.42578125" style="8"/>
    <col min="7857" max="7857" width="5.28515625" style="8" customWidth="1"/>
    <col min="7858" max="7858" width="11.42578125" style="8"/>
    <col min="7859" max="7859" width="83.28515625" style="8" customWidth="1"/>
    <col min="7860" max="7860" width="11.5703125" style="8" bestFit="1" customWidth="1"/>
    <col min="7861" max="7861" width="12.28515625" style="8" customWidth="1"/>
    <col min="7862" max="7862" width="11.42578125" style="8"/>
    <col min="7863" max="7863" width="11.5703125" style="8" bestFit="1" customWidth="1"/>
    <col min="7864" max="7864" width="11.42578125" style="8"/>
    <col min="7865" max="7865" width="15.140625" style="8" customWidth="1"/>
    <col min="7866" max="7866" width="14.140625" style="8" bestFit="1" customWidth="1"/>
    <col min="7867" max="7870" width="11.42578125" style="8"/>
    <col min="7871" max="7871" width="16.140625" style="8" customWidth="1"/>
    <col min="7872" max="7872" width="11.42578125" style="8"/>
    <col min="7873" max="7873" width="14.140625" style="8" bestFit="1" customWidth="1"/>
    <col min="7874" max="7874" width="13.140625" style="8" bestFit="1" customWidth="1"/>
    <col min="7875" max="7875" width="17.85546875" style="8" customWidth="1"/>
    <col min="7876" max="7936" width="11.42578125" style="8"/>
    <col min="7937" max="7937" width="9.28515625" style="8" customWidth="1"/>
    <col min="7938" max="7938" width="11.140625" style="8" customWidth="1"/>
    <col min="7939" max="7939" width="11.42578125" style="8"/>
    <col min="7940" max="7940" width="15.42578125" style="8" bestFit="1" customWidth="1"/>
    <col min="7941" max="7941" width="11.85546875" style="8" customWidth="1"/>
    <col min="7942" max="7942" width="11.140625" style="8" bestFit="1" customWidth="1"/>
    <col min="7943" max="7943" width="23.7109375" style="8" customWidth="1"/>
    <col min="7944" max="7944" width="7.42578125" style="8" bestFit="1" customWidth="1"/>
    <col min="7945" max="7945" width="23.42578125" style="8" customWidth="1"/>
    <col min="7946" max="7946" width="18.28515625" style="8" customWidth="1"/>
    <col min="7947" max="7948" width="9" style="8" customWidth="1"/>
    <col min="7949" max="7949" width="11.140625" style="8" customWidth="1"/>
    <col min="7950" max="7950" width="9" style="8" customWidth="1"/>
    <col min="7951" max="7951" width="9.85546875" style="8" customWidth="1"/>
    <col min="7952" max="7953" width="5.140625" style="8" customWidth="1"/>
    <col min="7954" max="7954" width="6.85546875" style="8" customWidth="1"/>
    <col min="7955" max="7956" width="11.140625" style="8" customWidth="1"/>
    <col min="7957" max="7957" width="9" style="8" customWidth="1"/>
    <col min="7958" max="7958" width="9.85546875" style="8" customWidth="1"/>
    <col min="7959" max="7959" width="17.5703125" style="8" bestFit="1" customWidth="1"/>
    <col min="7960" max="7960" width="9.42578125" style="8" bestFit="1" customWidth="1"/>
    <col min="7961" max="7961" width="11.140625" style="8" bestFit="1" customWidth="1"/>
    <col min="7962" max="7962" width="7.85546875" style="8" bestFit="1" customWidth="1"/>
    <col min="7963" max="7963" width="12" style="8" bestFit="1" customWidth="1"/>
    <col min="7964" max="7964" width="9.5703125" style="8" bestFit="1" customWidth="1"/>
    <col min="7965" max="7975" width="9.85546875" style="8" bestFit="1" customWidth="1"/>
    <col min="7976" max="7976" width="11.7109375" style="8" bestFit="1" customWidth="1"/>
    <col min="7977" max="7977" width="11.140625" style="8" bestFit="1" customWidth="1"/>
    <col min="7978" max="7978" width="8.7109375" style="8" bestFit="1" customWidth="1"/>
    <col min="7979" max="7979" width="11.140625" style="8" bestFit="1" customWidth="1"/>
    <col min="7980" max="7981" width="11.7109375" style="8" bestFit="1" customWidth="1"/>
    <col min="7982" max="8112" width="11.42578125" style="8"/>
    <col min="8113" max="8113" width="5.28515625" style="8" customWidth="1"/>
    <col min="8114" max="8114" width="11.42578125" style="8"/>
    <col min="8115" max="8115" width="83.28515625" style="8" customWidth="1"/>
    <col min="8116" max="8116" width="11.5703125" style="8" bestFit="1" customWidth="1"/>
    <col min="8117" max="8117" width="12.28515625" style="8" customWidth="1"/>
    <col min="8118" max="8118" width="11.42578125" style="8"/>
    <col min="8119" max="8119" width="11.5703125" style="8" bestFit="1" customWidth="1"/>
    <col min="8120" max="8120" width="11.42578125" style="8"/>
    <col min="8121" max="8121" width="15.140625" style="8" customWidth="1"/>
    <col min="8122" max="8122" width="14.140625" style="8" bestFit="1" customWidth="1"/>
    <col min="8123" max="8126" width="11.42578125" style="8"/>
    <col min="8127" max="8127" width="16.140625" style="8" customWidth="1"/>
    <col min="8128" max="8128" width="11.42578125" style="8"/>
    <col min="8129" max="8129" width="14.140625" style="8" bestFit="1" customWidth="1"/>
    <col min="8130" max="8130" width="13.140625" style="8" bestFit="1" customWidth="1"/>
    <col min="8131" max="8131" width="17.85546875" style="8" customWidth="1"/>
    <col min="8132" max="8192" width="11.42578125" style="8"/>
    <col min="8193" max="8193" width="9.28515625" style="8" customWidth="1"/>
    <col min="8194" max="8194" width="11.140625" style="8" customWidth="1"/>
    <col min="8195" max="8195" width="11.42578125" style="8"/>
    <col min="8196" max="8196" width="15.42578125" style="8" bestFit="1" customWidth="1"/>
    <col min="8197" max="8197" width="11.85546875" style="8" customWidth="1"/>
    <col min="8198" max="8198" width="11.140625" style="8" bestFit="1" customWidth="1"/>
    <col min="8199" max="8199" width="23.7109375" style="8" customWidth="1"/>
    <col min="8200" max="8200" width="7.42578125" style="8" bestFit="1" customWidth="1"/>
    <col min="8201" max="8201" width="23.42578125" style="8" customWidth="1"/>
    <col min="8202" max="8202" width="18.28515625" style="8" customWidth="1"/>
    <col min="8203" max="8204" width="9" style="8" customWidth="1"/>
    <col min="8205" max="8205" width="11.140625" style="8" customWidth="1"/>
    <col min="8206" max="8206" width="9" style="8" customWidth="1"/>
    <col min="8207" max="8207" width="9.85546875" style="8" customWidth="1"/>
    <col min="8208" max="8209" width="5.140625" style="8" customWidth="1"/>
    <col min="8210" max="8210" width="6.85546875" style="8" customWidth="1"/>
    <col min="8211" max="8212" width="11.140625" style="8" customWidth="1"/>
    <col min="8213" max="8213" width="9" style="8" customWidth="1"/>
    <col min="8214" max="8214" width="9.85546875" style="8" customWidth="1"/>
    <col min="8215" max="8215" width="17.5703125" style="8" bestFit="1" customWidth="1"/>
    <col min="8216" max="8216" width="9.42578125" style="8" bestFit="1" customWidth="1"/>
    <col min="8217" max="8217" width="11.140625" style="8" bestFit="1" customWidth="1"/>
    <col min="8218" max="8218" width="7.85546875" style="8" bestFit="1" customWidth="1"/>
    <col min="8219" max="8219" width="12" style="8" bestFit="1" customWidth="1"/>
    <col min="8220" max="8220" width="9.5703125" style="8" bestFit="1" customWidth="1"/>
    <col min="8221" max="8231" width="9.85546875" style="8" bestFit="1" customWidth="1"/>
    <col min="8232" max="8232" width="11.7109375" style="8" bestFit="1" customWidth="1"/>
    <col min="8233" max="8233" width="11.140625" style="8" bestFit="1" customWidth="1"/>
    <col min="8234" max="8234" width="8.7109375" style="8" bestFit="1" customWidth="1"/>
    <col min="8235" max="8235" width="11.140625" style="8" bestFit="1" customWidth="1"/>
    <col min="8236" max="8237" width="11.7109375" style="8" bestFit="1" customWidth="1"/>
    <col min="8238" max="8368" width="11.42578125" style="8"/>
    <col min="8369" max="8369" width="5.28515625" style="8" customWidth="1"/>
    <col min="8370" max="8370" width="11.42578125" style="8"/>
    <col min="8371" max="8371" width="83.28515625" style="8" customWidth="1"/>
    <col min="8372" max="8372" width="11.5703125" style="8" bestFit="1" customWidth="1"/>
    <col min="8373" max="8373" width="12.28515625" style="8" customWidth="1"/>
    <col min="8374" max="8374" width="11.42578125" style="8"/>
    <col min="8375" max="8375" width="11.5703125" style="8" bestFit="1" customWidth="1"/>
    <col min="8376" max="8376" width="11.42578125" style="8"/>
    <col min="8377" max="8377" width="15.140625" style="8" customWidth="1"/>
    <col min="8378" max="8378" width="14.140625" style="8" bestFit="1" customWidth="1"/>
    <col min="8379" max="8382" width="11.42578125" style="8"/>
    <col min="8383" max="8383" width="16.140625" style="8" customWidth="1"/>
    <col min="8384" max="8384" width="11.42578125" style="8"/>
    <col min="8385" max="8385" width="14.140625" style="8" bestFit="1" customWidth="1"/>
    <col min="8386" max="8386" width="13.140625" style="8" bestFit="1" customWidth="1"/>
    <col min="8387" max="8387" width="17.85546875" style="8" customWidth="1"/>
    <col min="8388" max="8448" width="11.42578125" style="8"/>
    <col min="8449" max="8449" width="9.28515625" style="8" customWidth="1"/>
    <col min="8450" max="8450" width="11.140625" style="8" customWidth="1"/>
    <col min="8451" max="8451" width="11.42578125" style="8"/>
    <col min="8452" max="8452" width="15.42578125" style="8" bestFit="1" customWidth="1"/>
    <col min="8453" max="8453" width="11.85546875" style="8" customWidth="1"/>
    <col min="8454" max="8454" width="11.140625" style="8" bestFit="1" customWidth="1"/>
    <col min="8455" max="8455" width="23.7109375" style="8" customWidth="1"/>
    <col min="8456" max="8456" width="7.42578125" style="8" bestFit="1" customWidth="1"/>
    <col min="8457" max="8457" width="23.42578125" style="8" customWidth="1"/>
    <col min="8458" max="8458" width="18.28515625" style="8" customWidth="1"/>
    <col min="8459" max="8460" width="9" style="8" customWidth="1"/>
    <col min="8461" max="8461" width="11.140625" style="8" customWidth="1"/>
    <col min="8462" max="8462" width="9" style="8" customWidth="1"/>
    <col min="8463" max="8463" width="9.85546875" style="8" customWidth="1"/>
    <col min="8464" max="8465" width="5.140625" style="8" customWidth="1"/>
    <col min="8466" max="8466" width="6.85546875" style="8" customWidth="1"/>
    <col min="8467" max="8468" width="11.140625" style="8" customWidth="1"/>
    <col min="8469" max="8469" width="9" style="8" customWidth="1"/>
    <col min="8470" max="8470" width="9.85546875" style="8" customWidth="1"/>
    <col min="8471" max="8471" width="17.5703125" style="8" bestFit="1" customWidth="1"/>
    <col min="8472" max="8472" width="9.42578125" style="8" bestFit="1" customWidth="1"/>
    <col min="8473" max="8473" width="11.140625" style="8" bestFit="1" customWidth="1"/>
    <col min="8474" max="8474" width="7.85546875" style="8" bestFit="1" customWidth="1"/>
    <col min="8475" max="8475" width="12" style="8" bestFit="1" customWidth="1"/>
    <col min="8476" max="8476" width="9.5703125" style="8" bestFit="1" customWidth="1"/>
    <col min="8477" max="8487" width="9.85546875" style="8" bestFit="1" customWidth="1"/>
    <col min="8488" max="8488" width="11.7109375" style="8" bestFit="1" customWidth="1"/>
    <col min="8489" max="8489" width="11.140625" style="8" bestFit="1" customWidth="1"/>
    <col min="8490" max="8490" width="8.7109375" style="8" bestFit="1" customWidth="1"/>
    <col min="8491" max="8491" width="11.140625" style="8" bestFit="1" customWidth="1"/>
    <col min="8492" max="8493" width="11.7109375" style="8" bestFit="1" customWidth="1"/>
    <col min="8494" max="8624" width="11.42578125" style="8"/>
    <col min="8625" max="8625" width="5.28515625" style="8" customWidth="1"/>
    <col min="8626" max="8626" width="11.42578125" style="8"/>
    <col min="8627" max="8627" width="83.28515625" style="8" customWidth="1"/>
    <col min="8628" max="8628" width="11.5703125" style="8" bestFit="1" customWidth="1"/>
    <col min="8629" max="8629" width="12.28515625" style="8" customWidth="1"/>
    <col min="8630" max="8630" width="11.42578125" style="8"/>
    <col min="8631" max="8631" width="11.5703125" style="8" bestFit="1" customWidth="1"/>
    <col min="8632" max="8632" width="11.42578125" style="8"/>
    <col min="8633" max="8633" width="15.140625" style="8" customWidth="1"/>
    <col min="8634" max="8634" width="14.140625" style="8" bestFit="1" customWidth="1"/>
    <col min="8635" max="8638" width="11.42578125" style="8"/>
    <col min="8639" max="8639" width="16.140625" style="8" customWidth="1"/>
    <col min="8640" max="8640" width="11.42578125" style="8"/>
    <col min="8641" max="8641" width="14.140625" style="8" bestFit="1" customWidth="1"/>
    <col min="8642" max="8642" width="13.140625" style="8" bestFit="1" customWidth="1"/>
    <col min="8643" max="8643" width="17.85546875" style="8" customWidth="1"/>
    <col min="8644" max="8704" width="11.42578125" style="8"/>
    <col min="8705" max="8705" width="9.28515625" style="8" customWidth="1"/>
    <col min="8706" max="8706" width="11.140625" style="8" customWidth="1"/>
    <col min="8707" max="8707" width="11.42578125" style="8"/>
    <col min="8708" max="8708" width="15.42578125" style="8" bestFit="1" customWidth="1"/>
    <col min="8709" max="8709" width="11.85546875" style="8" customWidth="1"/>
    <col min="8710" max="8710" width="11.140625" style="8" bestFit="1" customWidth="1"/>
    <col min="8711" max="8711" width="23.7109375" style="8" customWidth="1"/>
    <col min="8712" max="8712" width="7.42578125" style="8" bestFit="1" customWidth="1"/>
    <col min="8713" max="8713" width="23.42578125" style="8" customWidth="1"/>
    <col min="8714" max="8714" width="18.28515625" style="8" customWidth="1"/>
    <col min="8715" max="8716" width="9" style="8" customWidth="1"/>
    <col min="8717" max="8717" width="11.140625" style="8" customWidth="1"/>
    <col min="8718" max="8718" width="9" style="8" customWidth="1"/>
    <col min="8719" max="8719" width="9.85546875" style="8" customWidth="1"/>
    <col min="8720" max="8721" width="5.140625" style="8" customWidth="1"/>
    <col min="8722" max="8722" width="6.85546875" style="8" customWidth="1"/>
    <col min="8723" max="8724" width="11.140625" style="8" customWidth="1"/>
    <col min="8725" max="8725" width="9" style="8" customWidth="1"/>
    <col min="8726" max="8726" width="9.85546875" style="8" customWidth="1"/>
    <col min="8727" max="8727" width="17.5703125" style="8" bestFit="1" customWidth="1"/>
    <col min="8728" max="8728" width="9.42578125" style="8" bestFit="1" customWidth="1"/>
    <col min="8729" max="8729" width="11.140625" style="8" bestFit="1" customWidth="1"/>
    <col min="8730" max="8730" width="7.85546875" style="8" bestFit="1" customWidth="1"/>
    <col min="8731" max="8731" width="12" style="8" bestFit="1" customWidth="1"/>
    <col min="8732" max="8732" width="9.5703125" style="8" bestFit="1" customWidth="1"/>
    <col min="8733" max="8743" width="9.85546875" style="8" bestFit="1" customWidth="1"/>
    <col min="8744" max="8744" width="11.7109375" style="8" bestFit="1" customWidth="1"/>
    <col min="8745" max="8745" width="11.140625" style="8" bestFit="1" customWidth="1"/>
    <col min="8746" max="8746" width="8.7109375" style="8" bestFit="1" customWidth="1"/>
    <col min="8747" max="8747" width="11.140625" style="8" bestFit="1" customWidth="1"/>
    <col min="8748" max="8749" width="11.7109375" style="8" bestFit="1" customWidth="1"/>
    <col min="8750" max="8880" width="11.42578125" style="8"/>
    <col min="8881" max="8881" width="5.28515625" style="8" customWidth="1"/>
    <col min="8882" max="8882" width="11.42578125" style="8"/>
    <col min="8883" max="8883" width="83.28515625" style="8" customWidth="1"/>
    <col min="8884" max="8884" width="11.5703125" style="8" bestFit="1" customWidth="1"/>
    <col min="8885" max="8885" width="12.28515625" style="8" customWidth="1"/>
    <col min="8886" max="8886" width="11.42578125" style="8"/>
    <col min="8887" max="8887" width="11.5703125" style="8" bestFit="1" customWidth="1"/>
    <col min="8888" max="8888" width="11.42578125" style="8"/>
    <col min="8889" max="8889" width="15.140625" style="8" customWidth="1"/>
    <col min="8890" max="8890" width="14.140625" style="8" bestFit="1" customWidth="1"/>
    <col min="8891" max="8894" width="11.42578125" style="8"/>
    <col min="8895" max="8895" width="16.140625" style="8" customWidth="1"/>
    <col min="8896" max="8896" width="11.42578125" style="8"/>
    <col min="8897" max="8897" width="14.140625" style="8" bestFit="1" customWidth="1"/>
    <col min="8898" max="8898" width="13.140625" style="8" bestFit="1" customWidth="1"/>
    <col min="8899" max="8899" width="17.85546875" style="8" customWidth="1"/>
    <col min="8900" max="8960" width="11.42578125" style="8"/>
    <col min="8961" max="8961" width="9.28515625" style="8" customWidth="1"/>
    <col min="8962" max="8962" width="11.140625" style="8" customWidth="1"/>
    <col min="8963" max="8963" width="11.42578125" style="8"/>
    <col min="8964" max="8964" width="15.42578125" style="8" bestFit="1" customWidth="1"/>
    <col min="8965" max="8965" width="11.85546875" style="8" customWidth="1"/>
    <col min="8966" max="8966" width="11.140625" style="8" bestFit="1" customWidth="1"/>
    <col min="8967" max="8967" width="23.7109375" style="8" customWidth="1"/>
    <col min="8968" max="8968" width="7.42578125" style="8" bestFit="1" customWidth="1"/>
    <col min="8969" max="8969" width="23.42578125" style="8" customWidth="1"/>
    <col min="8970" max="8970" width="18.28515625" style="8" customWidth="1"/>
    <col min="8971" max="8972" width="9" style="8" customWidth="1"/>
    <col min="8973" max="8973" width="11.140625" style="8" customWidth="1"/>
    <col min="8974" max="8974" width="9" style="8" customWidth="1"/>
    <col min="8975" max="8975" width="9.85546875" style="8" customWidth="1"/>
    <col min="8976" max="8977" width="5.140625" style="8" customWidth="1"/>
    <col min="8978" max="8978" width="6.85546875" style="8" customWidth="1"/>
    <col min="8979" max="8980" width="11.140625" style="8" customWidth="1"/>
    <col min="8981" max="8981" width="9" style="8" customWidth="1"/>
    <col min="8982" max="8982" width="9.85546875" style="8" customWidth="1"/>
    <col min="8983" max="8983" width="17.5703125" style="8" bestFit="1" customWidth="1"/>
    <col min="8984" max="8984" width="9.42578125" style="8" bestFit="1" customWidth="1"/>
    <col min="8985" max="8985" width="11.140625" style="8" bestFit="1" customWidth="1"/>
    <col min="8986" max="8986" width="7.85546875" style="8" bestFit="1" customWidth="1"/>
    <col min="8987" max="8987" width="12" style="8" bestFit="1" customWidth="1"/>
    <col min="8988" max="8988" width="9.5703125" style="8" bestFit="1" customWidth="1"/>
    <col min="8989" max="8999" width="9.85546875" style="8" bestFit="1" customWidth="1"/>
    <col min="9000" max="9000" width="11.7109375" style="8" bestFit="1" customWidth="1"/>
    <col min="9001" max="9001" width="11.140625" style="8" bestFit="1" customWidth="1"/>
    <col min="9002" max="9002" width="8.7109375" style="8" bestFit="1" customWidth="1"/>
    <col min="9003" max="9003" width="11.140625" style="8" bestFit="1" customWidth="1"/>
    <col min="9004" max="9005" width="11.7109375" style="8" bestFit="1" customWidth="1"/>
    <col min="9006" max="9136" width="11.42578125" style="8"/>
    <col min="9137" max="9137" width="5.28515625" style="8" customWidth="1"/>
    <col min="9138" max="9138" width="11.42578125" style="8"/>
    <col min="9139" max="9139" width="83.28515625" style="8" customWidth="1"/>
    <col min="9140" max="9140" width="11.5703125" style="8" bestFit="1" customWidth="1"/>
    <col min="9141" max="9141" width="12.28515625" style="8" customWidth="1"/>
    <col min="9142" max="9142" width="11.42578125" style="8"/>
    <col min="9143" max="9143" width="11.5703125" style="8" bestFit="1" customWidth="1"/>
    <col min="9144" max="9144" width="11.42578125" style="8"/>
    <col min="9145" max="9145" width="15.140625" style="8" customWidth="1"/>
    <col min="9146" max="9146" width="14.140625" style="8" bestFit="1" customWidth="1"/>
    <col min="9147" max="9150" width="11.42578125" style="8"/>
    <col min="9151" max="9151" width="16.140625" style="8" customWidth="1"/>
    <col min="9152" max="9152" width="11.42578125" style="8"/>
    <col min="9153" max="9153" width="14.140625" style="8" bestFit="1" customWidth="1"/>
    <col min="9154" max="9154" width="13.140625" style="8" bestFit="1" customWidth="1"/>
    <col min="9155" max="9155" width="17.85546875" style="8" customWidth="1"/>
    <col min="9156" max="9216" width="11.42578125" style="8"/>
    <col min="9217" max="9217" width="9.28515625" style="8" customWidth="1"/>
    <col min="9218" max="9218" width="11.140625" style="8" customWidth="1"/>
    <col min="9219" max="9219" width="11.42578125" style="8"/>
    <col min="9220" max="9220" width="15.42578125" style="8" bestFit="1" customWidth="1"/>
    <col min="9221" max="9221" width="11.85546875" style="8" customWidth="1"/>
    <col min="9222" max="9222" width="11.140625" style="8" bestFit="1" customWidth="1"/>
    <col min="9223" max="9223" width="23.7109375" style="8" customWidth="1"/>
    <col min="9224" max="9224" width="7.42578125" style="8" bestFit="1" customWidth="1"/>
    <col min="9225" max="9225" width="23.42578125" style="8" customWidth="1"/>
    <col min="9226" max="9226" width="18.28515625" style="8" customWidth="1"/>
    <col min="9227" max="9228" width="9" style="8" customWidth="1"/>
    <col min="9229" max="9229" width="11.140625" style="8" customWidth="1"/>
    <col min="9230" max="9230" width="9" style="8" customWidth="1"/>
    <col min="9231" max="9231" width="9.85546875" style="8" customWidth="1"/>
    <col min="9232" max="9233" width="5.140625" style="8" customWidth="1"/>
    <col min="9234" max="9234" width="6.85546875" style="8" customWidth="1"/>
    <col min="9235" max="9236" width="11.140625" style="8" customWidth="1"/>
    <col min="9237" max="9237" width="9" style="8" customWidth="1"/>
    <col min="9238" max="9238" width="9.85546875" style="8" customWidth="1"/>
    <col min="9239" max="9239" width="17.5703125" style="8" bestFit="1" customWidth="1"/>
    <col min="9240" max="9240" width="9.42578125" style="8" bestFit="1" customWidth="1"/>
    <col min="9241" max="9241" width="11.140625" style="8" bestFit="1" customWidth="1"/>
    <col min="9242" max="9242" width="7.85546875" style="8" bestFit="1" customWidth="1"/>
    <col min="9243" max="9243" width="12" style="8" bestFit="1" customWidth="1"/>
    <col min="9244" max="9244" width="9.5703125" style="8" bestFit="1" customWidth="1"/>
    <col min="9245" max="9255" width="9.85546875" style="8" bestFit="1" customWidth="1"/>
    <col min="9256" max="9256" width="11.7109375" style="8" bestFit="1" customWidth="1"/>
    <col min="9257" max="9257" width="11.140625" style="8" bestFit="1" customWidth="1"/>
    <col min="9258" max="9258" width="8.7109375" style="8" bestFit="1" customWidth="1"/>
    <col min="9259" max="9259" width="11.140625" style="8" bestFit="1" customWidth="1"/>
    <col min="9260" max="9261" width="11.7109375" style="8" bestFit="1" customWidth="1"/>
    <col min="9262" max="9392" width="11.42578125" style="8"/>
    <col min="9393" max="9393" width="5.28515625" style="8" customWidth="1"/>
    <col min="9394" max="9394" width="11.42578125" style="8"/>
    <col min="9395" max="9395" width="83.28515625" style="8" customWidth="1"/>
    <col min="9396" max="9396" width="11.5703125" style="8" bestFit="1" customWidth="1"/>
    <col min="9397" max="9397" width="12.28515625" style="8" customWidth="1"/>
    <col min="9398" max="9398" width="11.42578125" style="8"/>
    <col min="9399" max="9399" width="11.5703125" style="8" bestFit="1" customWidth="1"/>
    <col min="9400" max="9400" width="11.42578125" style="8"/>
    <col min="9401" max="9401" width="15.140625" style="8" customWidth="1"/>
    <col min="9402" max="9402" width="14.140625" style="8" bestFit="1" customWidth="1"/>
    <col min="9403" max="9406" width="11.42578125" style="8"/>
    <col min="9407" max="9407" width="16.140625" style="8" customWidth="1"/>
    <col min="9408" max="9408" width="11.42578125" style="8"/>
    <col min="9409" max="9409" width="14.140625" style="8" bestFit="1" customWidth="1"/>
    <col min="9410" max="9410" width="13.140625" style="8" bestFit="1" customWidth="1"/>
    <col min="9411" max="9411" width="17.85546875" style="8" customWidth="1"/>
    <col min="9412" max="9472" width="11.42578125" style="8"/>
    <col min="9473" max="9473" width="9.28515625" style="8" customWidth="1"/>
    <col min="9474" max="9474" width="11.140625" style="8" customWidth="1"/>
    <col min="9475" max="9475" width="11.42578125" style="8"/>
    <col min="9476" max="9476" width="15.42578125" style="8" bestFit="1" customWidth="1"/>
    <col min="9477" max="9477" width="11.85546875" style="8" customWidth="1"/>
    <col min="9478" max="9478" width="11.140625" style="8" bestFit="1" customWidth="1"/>
    <col min="9479" max="9479" width="23.7109375" style="8" customWidth="1"/>
    <col min="9480" max="9480" width="7.42578125" style="8" bestFit="1" customWidth="1"/>
    <col min="9481" max="9481" width="23.42578125" style="8" customWidth="1"/>
    <col min="9482" max="9482" width="18.28515625" style="8" customWidth="1"/>
    <col min="9483" max="9484" width="9" style="8" customWidth="1"/>
    <col min="9485" max="9485" width="11.140625" style="8" customWidth="1"/>
    <col min="9486" max="9486" width="9" style="8" customWidth="1"/>
    <col min="9487" max="9487" width="9.85546875" style="8" customWidth="1"/>
    <col min="9488" max="9489" width="5.140625" style="8" customWidth="1"/>
    <col min="9490" max="9490" width="6.85546875" style="8" customWidth="1"/>
    <col min="9491" max="9492" width="11.140625" style="8" customWidth="1"/>
    <col min="9493" max="9493" width="9" style="8" customWidth="1"/>
    <col min="9494" max="9494" width="9.85546875" style="8" customWidth="1"/>
    <col min="9495" max="9495" width="17.5703125" style="8" bestFit="1" customWidth="1"/>
    <col min="9496" max="9496" width="9.42578125" style="8" bestFit="1" customWidth="1"/>
    <col min="9497" max="9497" width="11.140625" style="8" bestFit="1" customWidth="1"/>
    <col min="9498" max="9498" width="7.85546875" style="8" bestFit="1" customWidth="1"/>
    <col min="9499" max="9499" width="12" style="8" bestFit="1" customWidth="1"/>
    <col min="9500" max="9500" width="9.5703125" style="8" bestFit="1" customWidth="1"/>
    <col min="9501" max="9511" width="9.85546875" style="8" bestFit="1" customWidth="1"/>
    <col min="9512" max="9512" width="11.7109375" style="8" bestFit="1" customWidth="1"/>
    <col min="9513" max="9513" width="11.140625" style="8" bestFit="1" customWidth="1"/>
    <col min="9514" max="9514" width="8.7109375" style="8" bestFit="1" customWidth="1"/>
    <col min="9515" max="9515" width="11.140625" style="8" bestFit="1" customWidth="1"/>
    <col min="9516" max="9517" width="11.7109375" style="8" bestFit="1" customWidth="1"/>
    <col min="9518" max="9648" width="11.42578125" style="8"/>
    <col min="9649" max="9649" width="5.28515625" style="8" customWidth="1"/>
    <col min="9650" max="9650" width="11.42578125" style="8"/>
    <col min="9651" max="9651" width="83.28515625" style="8" customWidth="1"/>
    <col min="9652" max="9652" width="11.5703125" style="8" bestFit="1" customWidth="1"/>
    <col min="9653" max="9653" width="12.28515625" style="8" customWidth="1"/>
    <col min="9654" max="9654" width="11.42578125" style="8"/>
    <col min="9655" max="9655" width="11.5703125" style="8" bestFit="1" customWidth="1"/>
    <col min="9656" max="9656" width="11.42578125" style="8"/>
    <col min="9657" max="9657" width="15.140625" style="8" customWidth="1"/>
    <col min="9658" max="9658" width="14.140625" style="8" bestFit="1" customWidth="1"/>
    <col min="9659" max="9662" width="11.42578125" style="8"/>
    <col min="9663" max="9663" width="16.140625" style="8" customWidth="1"/>
    <col min="9664" max="9664" width="11.42578125" style="8"/>
    <col min="9665" max="9665" width="14.140625" style="8" bestFit="1" customWidth="1"/>
    <col min="9666" max="9666" width="13.140625" style="8" bestFit="1" customWidth="1"/>
    <col min="9667" max="9667" width="17.85546875" style="8" customWidth="1"/>
    <col min="9668" max="9728" width="11.42578125" style="8"/>
    <col min="9729" max="9729" width="9.28515625" style="8" customWidth="1"/>
    <col min="9730" max="9730" width="11.140625" style="8" customWidth="1"/>
    <col min="9731" max="9731" width="11.42578125" style="8"/>
    <col min="9732" max="9732" width="15.42578125" style="8" bestFit="1" customWidth="1"/>
    <col min="9733" max="9733" width="11.85546875" style="8" customWidth="1"/>
    <col min="9734" max="9734" width="11.140625" style="8" bestFit="1" customWidth="1"/>
    <col min="9735" max="9735" width="23.7109375" style="8" customWidth="1"/>
    <col min="9736" max="9736" width="7.42578125" style="8" bestFit="1" customWidth="1"/>
    <col min="9737" max="9737" width="23.42578125" style="8" customWidth="1"/>
    <col min="9738" max="9738" width="18.28515625" style="8" customWidth="1"/>
    <col min="9739" max="9740" width="9" style="8" customWidth="1"/>
    <col min="9741" max="9741" width="11.140625" style="8" customWidth="1"/>
    <col min="9742" max="9742" width="9" style="8" customWidth="1"/>
    <col min="9743" max="9743" width="9.85546875" style="8" customWidth="1"/>
    <col min="9744" max="9745" width="5.140625" style="8" customWidth="1"/>
    <col min="9746" max="9746" width="6.85546875" style="8" customWidth="1"/>
    <col min="9747" max="9748" width="11.140625" style="8" customWidth="1"/>
    <col min="9749" max="9749" width="9" style="8" customWidth="1"/>
    <col min="9750" max="9750" width="9.85546875" style="8" customWidth="1"/>
    <col min="9751" max="9751" width="17.5703125" style="8" bestFit="1" customWidth="1"/>
    <col min="9752" max="9752" width="9.42578125" style="8" bestFit="1" customWidth="1"/>
    <col min="9753" max="9753" width="11.140625" style="8" bestFit="1" customWidth="1"/>
    <col min="9754" max="9754" width="7.85546875" style="8" bestFit="1" customWidth="1"/>
    <col min="9755" max="9755" width="12" style="8" bestFit="1" customWidth="1"/>
    <col min="9756" max="9756" width="9.5703125" style="8" bestFit="1" customWidth="1"/>
    <col min="9757" max="9767" width="9.85546875" style="8" bestFit="1" customWidth="1"/>
    <col min="9768" max="9768" width="11.7109375" style="8" bestFit="1" customWidth="1"/>
    <col min="9769" max="9769" width="11.140625" style="8" bestFit="1" customWidth="1"/>
    <col min="9770" max="9770" width="8.7109375" style="8" bestFit="1" customWidth="1"/>
    <col min="9771" max="9771" width="11.140625" style="8" bestFit="1" customWidth="1"/>
    <col min="9772" max="9773" width="11.7109375" style="8" bestFit="1" customWidth="1"/>
    <col min="9774" max="9904" width="11.42578125" style="8"/>
    <col min="9905" max="9905" width="5.28515625" style="8" customWidth="1"/>
    <col min="9906" max="9906" width="11.42578125" style="8"/>
    <col min="9907" max="9907" width="83.28515625" style="8" customWidth="1"/>
    <col min="9908" max="9908" width="11.5703125" style="8" bestFit="1" customWidth="1"/>
    <col min="9909" max="9909" width="12.28515625" style="8" customWidth="1"/>
    <col min="9910" max="9910" width="11.42578125" style="8"/>
    <col min="9911" max="9911" width="11.5703125" style="8" bestFit="1" customWidth="1"/>
    <col min="9912" max="9912" width="11.42578125" style="8"/>
    <col min="9913" max="9913" width="15.140625" style="8" customWidth="1"/>
    <col min="9914" max="9914" width="14.140625" style="8" bestFit="1" customWidth="1"/>
    <col min="9915" max="9918" width="11.42578125" style="8"/>
    <col min="9919" max="9919" width="16.140625" style="8" customWidth="1"/>
    <col min="9920" max="9920" width="11.42578125" style="8"/>
    <col min="9921" max="9921" width="14.140625" style="8" bestFit="1" customWidth="1"/>
    <col min="9922" max="9922" width="13.140625" style="8" bestFit="1" customWidth="1"/>
    <col min="9923" max="9923" width="17.85546875" style="8" customWidth="1"/>
    <col min="9924" max="9984" width="11.42578125" style="8"/>
    <col min="9985" max="9985" width="9.28515625" style="8" customWidth="1"/>
    <col min="9986" max="9986" width="11.140625" style="8" customWidth="1"/>
    <col min="9987" max="9987" width="11.42578125" style="8"/>
    <col min="9988" max="9988" width="15.42578125" style="8" bestFit="1" customWidth="1"/>
    <col min="9989" max="9989" width="11.85546875" style="8" customWidth="1"/>
    <col min="9990" max="9990" width="11.140625" style="8" bestFit="1" customWidth="1"/>
    <col min="9991" max="9991" width="23.7109375" style="8" customWidth="1"/>
    <col min="9992" max="9992" width="7.42578125" style="8" bestFit="1" customWidth="1"/>
    <col min="9993" max="9993" width="23.42578125" style="8" customWidth="1"/>
    <col min="9994" max="9994" width="18.28515625" style="8" customWidth="1"/>
    <col min="9995" max="9996" width="9" style="8" customWidth="1"/>
    <col min="9997" max="9997" width="11.140625" style="8" customWidth="1"/>
    <col min="9998" max="9998" width="9" style="8" customWidth="1"/>
    <col min="9999" max="9999" width="9.85546875" style="8" customWidth="1"/>
    <col min="10000" max="10001" width="5.140625" style="8" customWidth="1"/>
    <col min="10002" max="10002" width="6.85546875" style="8" customWidth="1"/>
    <col min="10003" max="10004" width="11.140625" style="8" customWidth="1"/>
    <col min="10005" max="10005" width="9" style="8" customWidth="1"/>
    <col min="10006" max="10006" width="9.85546875" style="8" customWidth="1"/>
    <col min="10007" max="10007" width="17.5703125" style="8" bestFit="1" customWidth="1"/>
    <col min="10008" max="10008" width="9.42578125" style="8" bestFit="1" customWidth="1"/>
    <col min="10009" max="10009" width="11.140625" style="8" bestFit="1" customWidth="1"/>
    <col min="10010" max="10010" width="7.85546875" style="8" bestFit="1" customWidth="1"/>
    <col min="10011" max="10011" width="12" style="8" bestFit="1" customWidth="1"/>
    <col min="10012" max="10012" width="9.5703125" style="8" bestFit="1" customWidth="1"/>
    <col min="10013" max="10023" width="9.85546875" style="8" bestFit="1" customWidth="1"/>
    <col min="10024" max="10024" width="11.7109375" style="8" bestFit="1" customWidth="1"/>
    <col min="10025" max="10025" width="11.140625" style="8" bestFit="1" customWidth="1"/>
    <col min="10026" max="10026" width="8.7109375" style="8" bestFit="1" customWidth="1"/>
    <col min="10027" max="10027" width="11.140625" style="8" bestFit="1" customWidth="1"/>
    <col min="10028" max="10029" width="11.7109375" style="8" bestFit="1" customWidth="1"/>
    <col min="10030" max="10160" width="11.42578125" style="8"/>
    <col min="10161" max="10161" width="5.28515625" style="8" customWidth="1"/>
    <col min="10162" max="10162" width="11.42578125" style="8"/>
    <col min="10163" max="10163" width="83.28515625" style="8" customWidth="1"/>
    <col min="10164" max="10164" width="11.5703125" style="8" bestFit="1" customWidth="1"/>
    <col min="10165" max="10165" width="12.28515625" style="8" customWidth="1"/>
    <col min="10166" max="10166" width="11.42578125" style="8"/>
    <col min="10167" max="10167" width="11.5703125" style="8" bestFit="1" customWidth="1"/>
    <col min="10168" max="10168" width="11.42578125" style="8"/>
    <col min="10169" max="10169" width="15.140625" style="8" customWidth="1"/>
    <col min="10170" max="10170" width="14.140625" style="8" bestFit="1" customWidth="1"/>
    <col min="10171" max="10174" width="11.42578125" style="8"/>
    <col min="10175" max="10175" width="16.140625" style="8" customWidth="1"/>
    <col min="10176" max="10176" width="11.42578125" style="8"/>
    <col min="10177" max="10177" width="14.140625" style="8" bestFit="1" customWidth="1"/>
    <col min="10178" max="10178" width="13.140625" style="8" bestFit="1" customWidth="1"/>
    <col min="10179" max="10179" width="17.85546875" style="8" customWidth="1"/>
    <col min="10180" max="10240" width="11.42578125" style="8"/>
    <col min="10241" max="10241" width="9.28515625" style="8" customWidth="1"/>
    <col min="10242" max="10242" width="11.140625" style="8" customWidth="1"/>
    <col min="10243" max="10243" width="11.42578125" style="8"/>
    <col min="10244" max="10244" width="15.42578125" style="8" bestFit="1" customWidth="1"/>
    <col min="10245" max="10245" width="11.85546875" style="8" customWidth="1"/>
    <col min="10246" max="10246" width="11.140625" style="8" bestFit="1" customWidth="1"/>
    <col min="10247" max="10247" width="23.7109375" style="8" customWidth="1"/>
    <col min="10248" max="10248" width="7.42578125" style="8" bestFit="1" customWidth="1"/>
    <col min="10249" max="10249" width="23.42578125" style="8" customWidth="1"/>
    <col min="10250" max="10250" width="18.28515625" style="8" customWidth="1"/>
    <col min="10251" max="10252" width="9" style="8" customWidth="1"/>
    <col min="10253" max="10253" width="11.140625" style="8" customWidth="1"/>
    <col min="10254" max="10254" width="9" style="8" customWidth="1"/>
    <col min="10255" max="10255" width="9.85546875" style="8" customWidth="1"/>
    <col min="10256" max="10257" width="5.140625" style="8" customWidth="1"/>
    <col min="10258" max="10258" width="6.85546875" style="8" customWidth="1"/>
    <col min="10259" max="10260" width="11.140625" style="8" customWidth="1"/>
    <col min="10261" max="10261" width="9" style="8" customWidth="1"/>
    <col min="10262" max="10262" width="9.85546875" style="8" customWidth="1"/>
    <col min="10263" max="10263" width="17.5703125" style="8" bestFit="1" customWidth="1"/>
    <col min="10264" max="10264" width="9.42578125" style="8" bestFit="1" customWidth="1"/>
    <col min="10265" max="10265" width="11.140625" style="8" bestFit="1" customWidth="1"/>
    <col min="10266" max="10266" width="7.85546875" style="8" bestFit="1" customWidth="1"/>
    <col min="10267" max="10267" width="12" style="8" bestFit="1" customWidth="1"/>
    <col min="10268" max="10268" width="9.5703125" style="8" bestFit="1" customWidth="1"/>
    <col min="10269" max="10279" width="9.85546875" style="8" bestFit="1" customWidth="1"/>
    <col min="10280" max="10280" width="11.7109375" style="8" bestFit="1" customWidth="1"/>
    <col min="10281" max="10281" width="11.140625" style="8" bestFit="1" customWidth="1"/>
    <col min="10282" max="10282" width="8.7109375" style="8" bestFit="1" customWidth="1"/>
    <col min="10283" max="10283" width="11.140625" style="8" bestFit="1" customWidth="1"/>
    <col min="10284" max="10285" width="11.7109375" style="8" bestFit="1" customWidth="1"/>
    <col min="10286" max="10416" width="11.42578125" style="8"/>
    <col min="10417" max="10417" width="5.28515625" style="8" customWidth="1"/>
    <col min="10418" max="10418" width="11.42578125" style="8"/>
    <col min="10419" max="10419" width="83.28515625" style="8" customWidth="1"/>
    <col min="10420" max="10420" width="11.5703125" style="8" bestFit="1" customWidth="1"/>
    <col min="10421" max="10421" width="12.28515625" style="8" customWidth="1"/>
    <col min="10422" max="10422" width="11.42578125" style="8"/>
    <col min="10423" max="10423" width="11.5703125" style="8" bestFit="1" customWidth="1"/>
    <col min="10424" max="10424" width="11.42578125" style="8"/>
    <col min="10425" max="10425" width="15.140625" style="8" customWidth="1"/>
    <col min="10426" max="10426" width="14.140625" style="8" bestFit="1" customWidth="1"/>
    <col min="10427" max="10430" width="11.42578125" style="8"/>
    <col min="10431" max="10431" width="16.140625" style="8" customWidth="1"/>
    <col min="10432" max="10432" width="11.42578125" style="8"/>
    <col min="10433" max="10433" width="14.140625" style="8" bestFit="1" customWidth="1"/>
    <col min="10434" max="10434" width="13.140625" style="8" bestFit="1" customWidth="1"/>
    <col min="10435" max="10435" width="17.85546875" style="8" customWidth="1"/>
    <col min="10436" max="10496" width="11.42578125" style="8"/>
    <col min="10497" max="10497" width="9.28515625" style="8" customWidth="1"/>
    <col min="10498" max="10498" width="11.140625" style="8" customWidth="1"/>
    <col min="10499" max="10499" width="11.42578125" style="8"/>
    <col min="10500" max="10500" width="15.42578125" style="8" bestFit="1" customWidth="1"/>
    <col min="10501" max="10501" width="11.85546875" style="8" customWidth="1"/>
    <col min="10502" max="10502" width="11.140625" style="8" bestFit="1" customWidth="1"/>
    <col min="10503" max="10503" width="23.7109375" style="8" customWidth="1"/>
    <col min="10504" max="10504" width="7.42578125" style="8" bestFit="1" customWidth="1"/>
    <col min="10505" max="10505" width="23.42578125" style="8" customWidth="1"/>
    <col min="10506" max="10506" width="18.28515625" style="8" customWidth="1"/>
    <col min="10507" max="10508" width="9" style="8" customWidth="1"/>
    <col min="10509" max="10509" width="11.140625" style="8" customWidth="1"/>
    <col min="10510" max="10510" width="9" style="8" customWidth="1"/>
    <col min="10511" max="10511" width="9.85546875" style="8" customWidth="1"/>
    <col min="10512" max="10513" width="5.140625" style="8" customWidth="1"/>
    <col min="10514" max="10514" width="6.85546875" style="8" customWidth="1"/>
    <col min="10515" max="10516" width="11.140625" style="8" customWidth="1"/>
    <col min="10517" max="10517" width="9" style="8" customWidth="1"/>
    <col min="10518" max="10518" width="9.85546875" style="8" customWidth="1"/>
    <col min="10519" max="10519" width="17.5703125" style="8" bestFit="1" customWidth="1"/>
    <col min="10520" max="10520" width="9.42578125" style="8" bestFit="1" customWidth="1"/>
    <col min="10521" max="10521" width="11.140625" style="8" bestFit="1" customWidth="1"/>
    <col min="10522" max="10522" width="7.85546875" style="8" bestFit="1" customWidth="1"/>
    <col min="10523" max="10523" width="12" style="8" bestFit="1" customWidth="1"/>
    <col min="10524" max="10524" width="9.5703125" style="8" bestFit="1" customWidth="1"/>
    <col min="10525" max="10535" width="9.85546875" style="8" bestFit="1" customWidth="1"/>
    <col min="10536" max="10536" width="11.7109375" style="8" bestFit="1" customWidth="1"/>
    <col min="10537" max="10537" width="11.140625" style="8" bestFit="1" customWidth="1"/>
    <col min="10538" max="10538" width="8.7109375" style="8" bestFit="1" customWidth="1"/>
    <col min="10539" max="10539" width="11.140625" style="8" bestFit="1" customWidth="1"/>
    <col min="10540" max="10541" width="11.7109375" style="8" bestFit="1" customWidth="1"/>
    <col min="10542" max="10672" width="11.42578125" style="8"/>
    <col min="10673" max="10673" width="5.28515625" style="8" customWidth="1"/>
    <col min="10674" max="10674" width="11.42578125" style="8"/>
    <col min="10675" max="10675" width="83.28515625" style="8" customWidth="1"/>
    <col min="10676" max="10676" width="11.5703125" style="8" bestFit="1" customWidth="1"/>
    <col min="10677" max="10677" width="12.28515625" style="8" customWidth="1"/>
    <col min="10678" max="10678" width="11.42578125" style="8"/>
    <col min="10679" max="10679" width="11.5703125" style="8" bestFit="1" customWidth="1"/>
    <col min="10680" max="10680" width="11.42578125" style="8"/>
    <col min="10681" max="10681" width="15.140625" style="8" customWidth="1"/>
    <col min="10682" max="10682" width="14.140625" style="8" bestFit="1" customWidth="1"/>
    <col min="10683" max="10686" width="11.42578125" style="8"/>
    <col min="10687" max="10687" width="16.140625" style="8" customWidth="1"/>
    <col min="10688" max="10688" width="11.42578125" style="8"/>
    <col min="10689" max="10689" width="14.140625" style="8" bestFit="1" customWidth="1"/>
    <col min="10690" max="10690" width="13.140625" style="8" bestFit="1" customWidth="1"/>
    <col min="10691" max="10691" width="17.85546875" style="8" customWidth="1"/>
    <col min="10692" max="10752" width="11.42578125" style="8"/>
    <col min="10753" max="10753" width="9.28515625" style="8" customWidth="1"/>
    <col min="10754" max="10754" width="11.140625" style="8" customWidth="1"/>
    <col min="10755" max="10755" width="11.42578125" style="8"/>
    <col min="10756" max="10756" width="15.42578125" style="8" bestFit="1" customWidth="1"/>
    <col min="10757" max="10757" width="11.85546875" style="8" customWidth="1"/>
    <col min="10758" max="10758" width="11.140625" style="8" bestFit="1" customWidth="1"/>
    <col min="10759" max="10759" width="23.7109375" style="8" customWidth="1"/>
    <col min="10760" max="10760" width="7.42578125" style="8" bestFit="1" customWidth="1"/>
    <col min="10761" max="10761" width="23.42578125" style="8" customWidth="1"/>
    <col min="10762" max="10762" width="18.28515625" style="8" customWidth="1"/>
    <col min="10763" max="10764" width="9" style="8" customWidth="1"/>
    <col min="10765" max="10765" width="11.140625" style="8" customWidth="1"/>
    <col min="10766" max="10766" width="9" style="8" customWidth="1"/>
    <col min="10767" max="10767" width="9.85546875" style="8" customWidth="1"/>
    <col min="10768" max="10769" width="5.140625" style="8" customWidth="1"/>
    <col min="10770" max="10770" width="6.85546875" style="8" customWidth="1"/>
    <col min="10771" max="10772" width="11.140625" style="8" customWidth="1"/>
    <col min="10773" max="10773" width="9" style="8" customWidth="1"/>
    <col min="10774" max="10774" width="9.85546875" style="8" customWidth="1"/>
    <col min="10775" max="10775" width="17.5703125" style="8" bestFit="1" customWidth="1"/>
    <col min="10776" max="10776" width="9.42578125" style="8" bestFit="1" customWidth="1"/>
    <col min="10777" max="10777" width="11.140625" style="8" bestFit="1" customWidth="1"/>
    <col min="10778" max="10778" width="7.85546875" style="8" bestFit="1" customWidth="1"/>
    <col min="10779" max="10779" width="12" style="8" bestFit="1" customWidth="1"/>
    <col min="10780" max="10780" width="9.5703125" style="8" bestFit="1" customWidth="1"/>
    <col min="10781" max="10791" width="9.85546875" style="8" bestFit="1" customWidth="1"/>
    <col min="10792" max="10792" width="11.7109375" style="8" bestFit="1" customWidth="1"/>
    <col min="10793" max="10793" width="11.140625" style="8" bestFit="1" customWidth="1"/>
    <col min="10794" max="10794" width="8.7109375" style="8" bestFit="1" customWidth="1"/>
    <col min="10795" max="10795" width="11.140625" style="8" bestFit="1" customWidth="1"/>
    <col min="10796" max="10797" width="11.7109375" style="8" bestFit="1" customWidth="1"/>
    <col min="10798" max="10928" width="11.42578125" style="8"/>
    <col min="10929" max="10929" width="5.28515625" style="8" customWidth="1"/>
    <col min="10930" max="10930" width="11.42578125" style="8"/>
    <col min="10931" max="10931" width="83.28515625" style="8" customWidth="1"/>
    <col min="10932" max="10932" width="11.5703125" style="8" bestFit="1" customWidth="1"/>
    <col min="10933" max="10933" width="12.28515625" style="8" customWidth="1"/>
    <col min="10934" max="10934" width="11.42578125" style="8"/>
    <col min="10935" max="10935" width="11.5703125" style="8" bestFit="1" customWidth="1"/>
    <col min="10936" max="10936" width="11.42578125" style="8"/>
    <col min="10937" max="10937" width="15.140625" style="8" customWidth="1"/>
    <col min="10938" max="10938" width="14.140625" style="8" bestFit="1" customWidth="1"/>
    <col min="10939" max="10942" width="11.42578125" style="8"/>
    <col min="10943" max="10943" width="16.140625" style="8" customWidth="1"/>
    <col min="10944" max="10944" width="11.42578125" style="8"/>
    <col min="10945" max="10945" width="14.140625" style="8" bestFit="1" customWidth="1"/>
    <col min="10946" max="10946" width="13.140625" style="8" bestFit="1" customWidth="1"/>
    <col min="10947" max="10947" width="17.85546875" style="8" customWidth="1"/>
    <col min="10948" max="11008" width="11.42578125" style="8"/>
    <col min="11009" max="11009" width="9.28515625" style="8" customWidth="1"/>
    <col min="11010" max="11010" width="11.140625" style="8" customWidth="1"/>
    <col min="11011" max="11011" width="11.42578125" style="8"/>
    <col min="11012" max="11012" width="15.42578125" style="8" bestFit="1" customWidth="1"/>
    <col min="11013" max="11013" width="11.85546875" style="8" customWidth="1"/>
    <col min="11014" max="11014" width="11.140625" style="8" bestFit="1" customWidth="1"/>
    <col min="11015" max="11015" width="23.7109375" style="8" customWidth="1"/>
    <col min="11016" max="11016" width="7.42578125" style="8" bestFit="1" customWidth="1"/>
    <col min="11017" max="11017" width="23.42578125" style="8" customWidth="1"/>
    <col min="11018" max="11018" width="18.28515625" style="8" customWidth="1"/>
    <col min="11019" max="11020" width="9" style="8" customWidth="1"/>
    <col min="11021" max="11021" width="11.140625" style="8" customWidth="1"/>
    <col min="11022" max="11022" width="9" style="8" customWidth="1"/>
    <col min="11023" max="11023" width="9.85546875" style="8" customWidth="1"/>
    <col min="11024" max="11025" width="5.140625" style="8" customWidth="1"/>
    <col min="11026" max="11026" width="6.85546875" style="8" customWidth="1"/>
    <col min="11027" max="11028" width="11.140625" style="8" customWidth="1"/>
    <col min="11029" max="11029" width="9" style="8" customWidth="1"/>
    <col min="11030" max="11030" width="9.85546875" style="8" customWidth="1"/>
    <col min="11031" max="11031" width="17.5703125" style="8" bestFit="1" customWidth="1"/>
    <col min="11032" max="11032" width="9.42578125" style="8" bestFit="1" customWidth="1"/>
    <col min="11033" max="11033" width="11.140625" style="8" bestFit="1" customWidth="1"/>
    <col min="11034" max="11034" width="7.85546875" style="8" bestFit="1" customWidth="1"/>
    <col min="11035" max="11035" width="12" style="8" bestFit="1" customWidth="1"/>
    <col min="11036" max="11036" width="9.5703125" style="8" bestFit="1" customWidth="1"/>
    <col min="11037" max="11047" width="9.85546875" style="8" bestFit="1" customWidth="1"/>
    <col min="11048" max="11048" width="11.7109375" style="8" bestFit="1" customWidth="1"/>
    <col min="11049" max="11049" width="11.140625" style="8" bestFit="1" customWidth="1"/>
    <col min="11050" max="11050" width="8.7109375" style="8" bestFit="1" customWidth="1"/>
    <col min="11051" max="11051" width="11.140625" style="8" bestFit="1" customWidth="1"/>
    <col min="11052" max="11053" width="11.7109375" style="8" bestFit="1" customWidth="1"/>
    <col min="11054" max="11184" width="11.42578125" style="8"/>
    <col min="11185" max="11185" width="5.28515625" style="8" customWidth="1"/>
    <col min="11186" max="11186" width="11.42578125" style="8"/>
    <col min="11187" max="11187" width="83.28515625" style="8" customWidth="1"/>
    <col min="11188" max="11188" width="11.5703125" style="8" bestFit="1" customWidth="1"/>
    <col min="11189" max="11189" width="12.28515625" style="8" customWidth="1"/>
    <col min="11190" max="11190" width="11.42578125" style="8"/>
    <col min="11191" max="11191" width="11.5703125" style="8" bestFit="1" customWidth="1"/>
    <col min="11192" max="11192" width="11.42578125" style="8"/>
    <col min="11193" max="11193" width="15.140625" style="8" customWidth="1"/>
    <col min="11194" max="11194" width="14.140625" style="8" bestFit="1" customWidth="1"/>
    <col min="11195" max="11198" width="11.42578125" style="8"/>
    <col min="11199" max="11199" width="16.140625" style="8" customWidth="1"/>
    <col min="11200" max="11200" width="11.42578125" style="8"/>
    <col min="11201" max="11201" width="14.140625" style="8" bestFit="1" customWidth="1"/>
    <col min="11202" max="11202" width="13.140625" style="8" bestFit="1" customWidth="1"/>
    <col min="11203" max="11203" width="17.85546875" style="8" customWidth="1"/>
    <col min="11204" max="11264" width="11.42578125" style="8"/>
    <col min="11265" max="11265" width="9.28515625" style="8" customWidth="1"/>
    <col min="11266" max="11266" width="11.140625" style="8" customWidth="1"/>
    <col min="11267" max="11267" width="11.42578125" style="8"/>
    <col min="11268" max="11268" width="15.42578125" style="8" bestFit="1" customWidth="1"/>
    <col min="11269" max="11269" width="11.85546875" style="8" customWidth="1"/>
    <col min="11270" max="11270" width="11.140625" style="8" bestFit="1" customWidth="1"/>
    <col min="11271" max="11271" width="23.7109375" style="8" customWidth="1"/>
    <col min="11272" max="11272" width="7.42578125" style="8" bestFit="1" customWidth="1"/>
    <col min="11273" max="11273" width="23.42578125" style="8" customWidth="1"/>
    <col min="11274" max="11274" width="18.28515625" style="8" customWidth="1"/>
    <col min="11275" max="11276" width="9" style="8" customWidth="1"/>
    <col min="11277" max="11277" width="11.140625" style="8" customWidth="1"/>
    <col min="11278" max="11278" width="9" style="8" customWidth="1"/>
    <col min="11279" max="11279" width="9.85546875" style="8" customWidth="1"/>
    <col min="11280" max="11281" width="5.140625" style="8" customWidth="1"/>
    <col min="11282" max="11282" width="6.85546875" style="8" customWidth="1"/>
    <col min="11283" max="11284" width="11.140625" style="8" customWidth="1"/>
    <col min="11285" max="11285" width="9" style="8" customWidth="1"/>
    <col min="11286" max="11286" width="9.85546875" style="8" customWidth="1"/>
    <col min="11287" max="11287" width="17.5703125" style="8" bestFit="1" customWidth="1"/>
    <col min="11288" max="11288" width="9.42578125" style="8" bestFit="1" customWidth="1"/>
    <col min="11289" max="11289" width="11.140625" style="8" bestFit="1" customWidth="1"/>
    <col min="11290" max="11290" width="7.85546875" style="8" bestFit="1" customWidth="1"/>
    <col min="11291" max="11291" width="12" style="8" bestFit="1" customWidth="1"/>
    <col min="11292" max="11292" width="9.5703125" style="8" bestFit="1" customWidth="1"/>
    <col min="11293" max="11303" width="9.85546875" style="8" bestFit="1" customWidth="1"/>
    <col min="11304" max="11304" width="11.7109375" style="8" bestFit="1" customWidth="1"/>
    <col min="11305" max="11305" width="11.140625" style="8" bestFit="1" customWidth="1"/>
    <col min="11306" max="11306" width="8.7109375" style="8" bestFit="1" customWidth="1"/>
    <col min="11307" max="11307" width="11.140625" style="8" bestFit="1" customWidth="1"/>
    <col min="11308" max="11309" width="11.7109375" style="8" bestFit="1" customWidth="1"/>
    <col min="11310" max="11440" width="11.42578125" style="8"/>
    <col min="11441" max="11441" width="5.28515625" style="8" customWidth="1"/>
    <col min="11442" max="11442" width="11.42578125" style="8"/>
    <col min="11443" max="11443" width="83.28515625" style="8" customWidth="1"/>
    <col min="11444" max="11444" width="11.5703125" style="8" bestFit="1" customWidth="1"/>
    <col min="11445" max="11445" width="12.28515625" style="8" customWidth="1"/>
    <col min="11446" max="11446" width="11.42578125" style="8"/>
    <col min="11447" max="11447" width="11.5703125" style="8" bestFit="1" customWidth="1"/>
    <col min="11448" max="11448" width="11.42578125" style="8"/>
    <col min="11449" max="11449" width="15.140625" style="8" customWidth="1"/>
    <col min="11450" max="11450" width="14.140625" style="8" bestFit="1" customWidth="1"/>
    <col min="11451" max="11454" width="11.42578125" style="8"/>
    <col min="11455" max="11455" width="16.140625" style="8" customWidth="1"/>
    <col min="11456" max="11456" width="11.42578125" style="8"/>
    <col min="11457" max="11457" width="14.140625" style="8" bestFit="1" customWidth="1"/>
    <col min="11458" max="11458" width="13.140625" style="8" bestFit="1" customWidth="1"/>
    <col min="11459" max="11459" width="17.85546875" style="8" customWidth="1"/>
    <col min="11460" max="11520" width="11.42578125" style="8"/>
    <col min="11521" max="11521" width="9.28515625" style="8" customWidth="1"/>
    <col min="11522" max="11522" width="11.140625" style="8" customWidth="1"/>
    <col min="11523" max="11523" width="11.42578125" style="8"/>
    <col min="11524" max="11524" width="15.42578125" style="8" bestFit="1" customWidth="1"/>
    <col min="11525" max="11525" width="11.85546875" style="8" customWidth="1"/>
    <col min="11526" max="11526" width="11.140625" style="8" bestFit="1" customWidth="1"/>
    <col min="11527" max="11527" width="23.7109375" style="8" customWidth="1"/>
    <col min="11528" max="11528" width="7.42578125" style="8" bestFit="1" customWidth="1"/>
    <col min="11529" max="11529" width="23.42578125" style="8" customWidth="1"/>
    <col min="11530" max="11530" width="18.28515625" style="8" customWidth="1"/>
    <col min="11531" max="11532" width="9" style="8" customWidth="1"/>
    <col min="11533" max="11533" width="11.140625" style="8" customWidth="1"/>
    <col min="11534" max="11534" width="9" style="8" customWidth="1"/>
    <col min="11535" max="11535" width="9.85546875" style="8" customWidth="1"/>
    <col min="11536" max="11537" width="5.140625" style="8" customWidth="1"/>
    <col min="11538" max="11538" width="6.85546875" style="8" customWidth="1"/>
    <col min="11539" max="11540" width="11.140625" style="8" customWidth="1"/>
    <col min="11541" max="11541" width="9" style="8" customWidth="1"/>
    <col min="11542" max="11542" width="9.85546875" style="8" customWidth="1"/>
    <col min="11543" max="11543" width="17.5703125" style="8" bestFit="1" customWidth="1"/>
    <col min="11544" max="11544" width="9.42578125" style="8" bestFit="1" customWidth="1"/>
    <col min="11545" max="11545" width="11.140625" style="8" bestFit="1" customWidth="1"/>
    <col min="11546" max="11546" width="7.85546875" style="8" bestFit="1" customWidth="1"/>
    <col min="11547" max="11547" width="12" style="8" bestFit="1" customWidth="1"/>
    <col min="11548" max="11548" width="9.5703125" style="8" bestFit="1" customWidth="1"/>
    <col min="11549" max="11559" width="9.85546875" style="8" bestFit="1" customWidth="1"/>
    <col min="11560" max="11560" width="11.7109375" style="8" bestFit="1" customWidth="1"/>
    <col min="11561" max="11561" width="11.140625" style="8" bestFit="1" customWidth="1"/>
    <col min="11562" max="11562" width="8.7109375" style="8" bestFit="1" customWidth="1"/>
    <col min="11563" max="11563" width="11.140625" style="8" bestFit="1" customWidth="1"/>
    <col min="11564" max="11565" width="11.7109375" style="8" bestFit="1" customWidth="1"/>
    <col min="11566" max="11696" width="11.42578125" style="8"/>
    <col min="11697" max="11697" width="5.28515625" style="8" customWidth="1"/>
    <col min="11698" max="11698" width="11.42578125" style="8"/>
    <col min="11699" max="11699" width="83.28515625" style="8" customWidth="1"/>
    <col min="11700" max="11700" width="11.5703125" style="8" bestFit="1" customWidth="1"/>
    <col min="11701" max="11701" width="12.28515625" style="8" customWidth="1"/>
    <col min="11702" max="11702" width="11.42578125" style="8"/>
    <col min="11703" max="11703" width="11.5703125" style="8" bestFit="1" customWidth="1"/>
    <col min="11704" max="11704" width="11.42578125" style="8"/>
    <col min="11705" max="11705" width="15.140625" style="8" customWidth="1"/>
    <col min="11706" max="11706" width="14.140625" style="8" bestFit="1" customWidth="1"/>
    <col min="11707" max="11710" width="11.42578125" style="8"/>
    <col min="11711" max="11711" width="16.140625" style="8" customWidth="1"/>
    <col min="11712" max="11712" width="11.42578125" style="8"/>
    <col min="11713" max="11713" width="14.140625" style="8" bestFit="1" customWidth="1"/>
    <col min="11714" max="11714" width="13.140625" style="8" bestFit="1" customWidth="1"/>
    <col min="11715" max="11715" width="17.85546875" style="8" customWidth="1"/>
    <col min="11716" max="11776" width="11.42578125" style="8"/>
    <col min="11777" max="11777" width="9.28515625" style="8" customWidth="1"/>
    <col min="11778" max="11778" width="11.140625" style="8" customWidth="1"/>
    <col min="11779" max="11779" width="11.42578125" style="8"/>
    <col min="11780" max="11780" width="15.42578125" style="8" bestFit="1" customWidth="1"/>
    <col min="11781" max="11781" width="11.85546875" style="8" customWidth="1"/>
    <col min="11782" max="11782" width="11.140625" style="8" bestFit="1" customWidth="1"/>
    <col min="11783" max="11783" width="23.7109375" style="8" customWidth="1"/>
    <col min="11784" max="11784" width="7.42578125" style="8" bestFit="1" customWidth="1"/>
    <col min="11785" max="11785" width="23.42578125" style="8" customWidth="1"/>
    <col min="11786" max="11786" width="18.28515625" style="8" customWidth="1"/>
    <col min="11787" max="11788" width="9" style="8" customWidth="1"/>
    <col min="11789" max="11789" width="11.140625" style="8" customWidth="1"/>
    <col min="11790" max="11790" width="9" style="8" customWidth="1"/>
    <col min="11791" max="11791" width="9.85546875" style="8" customWidth="1"/>
    <col min="11792" max="11793" width="5.140625" style="8" customWidth="1"/>
    <col min="11794" max="11794" width="6.85546875" style="8" customWidth="1"/>
    <col min="11795" max="11796" width="11.140625" style="8" customWidth="1"/>
    <col min="11797" max="11797" width="9" style="8" customWidth="1"/>
    <col min="11798" max="11798" width="9.85546875" style="8" customWidth="1"/>
    <col min="11799" max="11799" width="17.5703125" style="8" bestFit="1" customWidth="1"/>
    <col min="11800" max="11800" width="9.42578125" style="8" bestFit="1" customWidth="1"/>
    <col min="11801" max="11801" width="11.140625" style="8" bestFit="1" customWidth="1"/>
    <col min="11802" max="11802" width="7.85546875" style="8" bestFit="1" customWidth="1"/>
    <col min="11803" max="11803" width="12" style="8" bestFit="1" customWidth="1"/>
    <col min="11804" max="11804" width="9.5703125" style="8" bestFit="1" customWidth="1"/>
    <col min="11805" max="11815" width="9.85546875" style="8" bestFit="1" customWidth="1"/>
    <col min="11816" max="11816" width="11.7109375" style="8" bestFit="1" customWidth="1"/>
    <col min="11817" max="11817" width="11.140625" style="8" bestFit="1" customWidth="1"/>
    <col min="11818" max="11818" width="8.7109375" style="8" bestFit="1" customWidth="1"/>
    <col min="11819" max="11819" width="11.140625" style="8" bestFit="1" customWidth="1"/>
    <col min="11820" max="11821" width="11.7109375" style="8" bestFit="1" customWidth="1"/>
    <col min="11822" max="11952" width="11.42578125" style="8"/>
    <col min="11953" max="11953" width="5.28515625" style="8" customWidth="1"/>
    <col min="11954" max="11954" width="11.42578125" style="8"/>
    <col min="11955" max="11955" width="83.28515625" style="8" customWidth="1"/>
    <col min="11956" max="11956" width="11.5703125" style="8" bestFit="1" customWidth="1"/>
    <col min="11957" max="11957" width="12.28515625" style="8" customWidth="1"/>
    <col min="11958" max="11958" width="11.42578125" style="8"/>
    <col min="11959" max="11959" width="11.5703125" style="8" bestFit="1" customWidth="1"/>
    <col min="11960" max="11960" width="11.42578125" style="8"/>
    <col min="11961" max="11961" width="15.140625" style="8" customWidth="1"/>
    <col min="11962" max="11962" width="14.140625" style="8" bestFit="1" customWidth="1"/>
    <col min="11963" max="11966" width="11.42578125" style="8"/>
    <col min="11967" max="11967" width="16.140625" style="8" customWidth="1"/>
    <col min="11968" max="11968" width="11.42578125" style="8"/>
    <col min="11969" max="11969" width="14.140625" style="8" bestFit="1" customWidth="1"/>
    <col min="11970" max="11970" width="13.140625" style="8" bestFit="1" customWidth="1"/>
    <col min="11971" max="11971" width="17.85546875" style="8" customWidth="1"/>
    <col min="11972" max="12032" width="11.42578125" style="8"/>
    <col min="12033" max="12033" width="9.28515625" style="8" customWidth="1"/>
    <col min="12034" max="12034" width="11.140625" style="8" customWidth="1"/>
    <col min="12035" max="12035" width="11.42578125" style="8"/>
    <col min="12036" max="12036" width="15.42578125" style="8" bestFit="1" customWidth="1"/>
    <col min="12037" max="12037" width="11.85546875" style="8" customWidth="1"/>
    <col min="12038" max="12038" width="11.140625" style="8" bestFit="1" customWidth="1"/>
    <col min="12039" max="12039" width="23.7109375" style="8" customWidth="1"/>
    <col min="12040" max="12040" width="7.42578125" style="8" bestFit="1" customWidth="1"/>
    <col min="12041" max="12041" width="23.42578125" style="8" customWidth="1"/>
    <col min="12042" max="12042" width="18.28515625" style="8" customWidth="1"/>
    <col min="12043" max="12044" width="9" style="8" customWidth="1"/>
    <col min="12045" max="12045" width="11.140625" style="8" customWidth="1"/>
    <col min="12046" max="12046" width="9" style="8" customWidth="1"/>
    <col min="12047" max="12047" width="9.85546875" style="8" customWidth="1"/>
    <col min="12048" max="12049" width="5.140625" style="8" customWidth="1"/>
    <col min="12050" max="12050" width="6.85546875" style="8" customWidth="1"/>
    <col min="12051" max="12052" width="11.140625" style="8" customWidth="1"/>
    <col min="12053" max="12053" width="9" style="8" customWidth="1"/>
    <col min="12054" max="12054" width="9.85546875" style="8" customWidth="1"/>
    <col min="12055" max="12055" width="17.5703125" style="8" bestFit="1" customWidth="1"/>
    <col min="12056" max="12056" width="9.42578125" style="8" bestFit="1" customWidth="1"/>
    <col min="12057" max="12057" width="11.140625" style="8" bestFit="1" customWidth="1"/>
    <col min="12058" max="12058" width="7.85546875" style="8" bestFit="1" customWidth="1"/>
    <col min="12059" max="12059" width="12" style="8" bestFit="1" customWidth="1"/>
    <col min="12060" max="12060" width="9.5703125" style="8" bestFit="1" customWidth="1"/>
    <col min="12061" max="12071" width="9.85546875" style="8" bestFit="1" customWidth="1"/>
    <col min="12072" max="12072" width="11.7109375" style="8" bestFit="1" customWidth="1"/>
    <col min="12073" max="12073" width="11.140625" style="8" bestFit="1" customWidth="1"/>
    <col min="12074" max="12074" width="8.7109375" style="8" bestFit="1" customWidth="1"/>
    <col min="12075" max="12075" width="11.140625" style="8" bestFit="1" customWidth="1"/>
    <col min="12076" max="12077" width="11.7109375" style="8" bestFit="1" customWidth="1"/>
    <col min="12078" max="12208" width="11.42578125" style="8"/>
    <col min="12209" max="12209" width="5.28515625" style="8" customWidth="1"/>
    <col min="12210" max="12210" width="11.42578125" style="8"/>
    <col min="12211" max="12211" width="83.28515625" style="8" customWidth="1"/>
    <col min="12212" max="12212" width="11.5703125" style="8" bestFit="1" customWidth="1"/>
    <col min="12213" max="12213" width="12.28515625" style="8" customWidth="1"/>
    <col min="12214" max="12214" width="11.42578125" style="8"/>
    <col min="12215" max="12215" width="11.5703125" style="8" bestFit="1" customWidth="1"/>
    <col min="12216" max="12216" width="11.42578125" style="8"/>
    <col min="12217" max="12217" width="15.140625" style="8" customWidth="1"/>
    <col min="12218" max="12218" width="14.140625" style="8" bestFit="1" customWidth="1"/>
    <col min="12219" max="12222" width="11.42578125" style="8"/>
    <col min="12223" max="12223" width="16.140625" style="8" customWidth="1"/>
    <col min="12224" max="12224" width="11.42578125" style="8"/>
    <col min="12225" max="12225" width="14.140625" style="8" bestFit="1" customWidth="1"/>
    <col min="12226" max="12226" width="13.140625" style="8" bestFit="1" customWidth="1"/>
    <col min="12227" max="12227" width="17.85546875" style="8" customWidth="1"/>
    <col min="12228" max="12288" width="11.42578125" style="8"/>
    <col min="12289" max="12289" width="9.28515625" style="8" customWidth="1"/>
    <col min="12290" max="12290" width="11.140625" style="8" customWidth="1"/>
    <col min="12291" max="12291" width="11.42578125" style="8"/>
    <col min="12292" max="12292" width="15.42578125" style="8" bestFit="1" customWidth="1"/>
    <col min="12293" max="12293" width="11.85546875" style="8" customWidth="1"/>
    <col min="12294" max="12294" width="11.140625" style="8" bestFit="1" customWidth="1"/>
    <col min="12295" max="12295" width="23.7109375" style="8" customWidth="1"/>
    <col min="12296" max="12296" width="7.42578125" style="8" bestFit="1" customWidth="1"/>
    <col min="12297" max="12297" width="23.42578125" style="8" customWidth="1"/>
    <col min="12298" max="12298" width="18.28515625" style="8" customWidth="1"/>
    <col min="12299" max="12300" width="9" style="8" customWidth="1"/>
    <col min="12301" max="12301" width="11.140625" style="8" customWidth="1"/>
    <col min="12302" max="12302" width="9" style="8" customWidth="1"/>
    <col min="12303" max="12303" width="9.85546875" style="8" customWidth="1"/>
    <col min="12304" max="12305" width="5.140625" style="8" customWidth="1"/>
    <col min="12306" max="12306" width="6.85546875" style="8" customWidth="1"/>
    <col min="12307" max="12308" width="11.140625" style="8" customWidth="1"/>
    <col min="12309" max="12309" width="9" style="8" customWidth="1"/>
    <col min="12310" max="12310" width="9.85546875" style="8" customWidth="1"/>
    <col min="12311" max="12311" width="17.5703125" style="8" bestFit="1" customWidth="1"/>
    <col min="12312" max="12312" width="9.42578125" style="8" bestFit="1" customWidth="1"/>
    <col min="12313" max="12313" width="11.140625" style="8" bestFit="1" customWidth="1"/>
    <col min="12314" max="12314" width="7.85546875" style="8" bestFit="1" customWidth="1"/>
    <col min="12315" max="12315" width="12" style="8" bestFit="1" customWidth="1"/>
    <col min="12316" max="12316" width="9.5703125" style="8" bestFit="1" customWidth="1"/>
    <col min="12317" max="12327" width="9.85546875" style="8" bestFit="1" customWidth="1"/>
    <col min="12328" max="12328" width="11.7109375" style="8" bestFit="1" customWidth="1"/>
    <col min="12329" max="12329" width="11.140625" style="8" bestFit="1" customWidth="1"/>
    <col min="12330" max="12330" width="8.7109375" style="8" bestFit="1" customWidth="1"/>
    <col min="12331" max="12331" width="11.140625" style="8" bestFit="1" customWidth="1"/>
    <col min="12332" max="12333" width="11.7109375" style="8" bestFit="1" customWidth="1"/>
    <col min="12334" max="12464" width="11.42578125" style="8"/>
    <col min="12465" max="12465" width="5.28515625" style="8" customWidth="1"/>
    <col min="12466" max="12466" width="11.42578125" style="8"/>
    <col min="12467" max="12467" width="83.28515625" style="8" customWidth="1"/>
    <col min="12468" max="12468" width="11.5703125" style="8" bestFit="1" customWidth="1"/>
    <col min="12469" max="12469" width="12.28515625" style="8" customWidth="1"/>
    <col min="12470" max="12470" width="11.42578125" style="8"/>
    <col min="12471" max="12471" width="11.5703125" style="8" bestFit="1" customWidth="1"/>
    <col min="12472" max="12472" width="11.42578125" style="8"/>
    <col min="12473" max="12473" width="15.140625" style="8" customWidth="1"/>
    <col min="12474" max="12474" width="14.140625" style="8" bestFit="1" customWidth="1"/>
    <col min="12475" max="12478" width="11.42578125" style="8"/>
    <col min="12479" max="12479" width="16.140625" style="8" customWidth="1"/>
    <col min="12480" max="12480" width="11.42578125" style="8"/>
    <col min="12481" max="12481" width="14.140625" style="8" bestFit="1" customWidth="1"/>
    <col min="12482" max="12482" width="13.140625" style="8" bestFit="1" customWidth="1"/>
    <col min="12483" max="12483" width="17.85546875" style="8" customWidth="1"/>
    <col min="12484" max="12544" width="11.42578125" style="8"/>
    <col min="12545" max="12545" width="9.28515625" style="8" customWidth="1"/>
    <col min="12546" max="12546" width="11.140625" style="8" customWidth="1"/>
    <col min="12547" max="12547" width="11.42578125" style="8"/>
    <col min="12548" max="12548" width="15.42578125" style="8" bestFit="1" customWidth="1"/>
    <col min="12549" max="12549" width="11.85546875" style="8" customWidth="1"/>
    <col min="12550" max="12550" width="11.140625" style="8" bestFit="1" customWidth="1"/>
    <col min="12551" max="12551" width="23.7109375" style="8" customWidth="1"/>
    <col min="12552" max="12552" width="7.42578125" style="8" bestFit="1" customWidth="1"/>
    <col min="12553" max="12553" width="23.42578125" style="8" customWidth="1"/>
    <col min="12554" max="12554" width="18.28515625" style="8" customWidth="1"/>
    <col min="12555" max="12556" width="9" style="8" customWidth="1"/>
    <col min="12557" max="12557" width="11.140625" style="8" customWidth="1"/>
    <col min="12558" max="12558" width="9" style="8" customWidth="1"/>
    <col min="12559" max="12559" width="9.85546875" style="8" customWidth="1"/>
    <col min="12560" max="12561" width="5.140625" style="8" customWidth="1"/>
    <col min="12562" max="12562" width="6.85546875" style="8" customWidth="1"/>
    <col min="12563" max="12564" width="11.140625" style="8" customWidth="1"/>
    <col min="12565" max="12565" width="9" style="8" customWidth="1"/>
    <col min="12566" max="12566" width="9.85546875" style="8" customWidth="1"/>
    <col min="12567" max="12567" width="17.5703125" style="8" bestFit="1" customWidth="1"/>
    <col min="12568" max="12568" width="9.42578125" style="8" bestFit="1" customWidth="1"/>
    <col min="12569" max="12569" width="11.140625" style="8" bestFit="1" customWidth="1"/>
    <col min="12570" max="12570" width="7.85546875" style="8" bestFit="1" customWidth="1"/>
    <col min="12571" max="12571" width="12" style="8" bestFit="1" customWidth="1"/>
    <col min="12572" max="12572" width="9.5703125" style="8" bestFit="1" customWidth="1"/>
    <col min="12573" max="12583" width="9.85546875" style="8" bestFit="1" customWidth="1"/>
    <col min="12584" max="12584" width="11.7109375" style="8" bestFit="1" customWidth="1"/>
    <col min="12585" max="12585" width="11.140625" style="8" bestFit="1" customWidth="1"/>
    <col min="12586" max="12586" width="8.7109375" style="8" bestFit="1" customWidth="1"/>
    <col min="12587" max="12587" width="11.140625" style="8" bestFit="1" customWidth="1"/>
    <col min="12588" max="12589" width="11.7109375" style="8" bestFit="1" customWidth="1"/>
    <col min="12590" max="12720" width="11.42578125" style="8"/>
    <col min="12721" max="12721" width="5.28515625" style="8" customWidth="1"/>
    <col min="12722" max="12722" width="11.42578125" style="8"/>
    <col min="12723" max="12723" width="83.28515625" style="8" customWidth="1"/>
    <col min="12724" max="12724" width="11.5703125" style="8" bestFit="1" customWidth="1"/>
    <col min="12725" max="12725" width="12.28515625" style="8" customWidth="1"/>
    <col min="12726" max="12726" width="11.42578125" style="8"/>
    <col min="12727" max="12727" width="11.5703125" style="8" bestFit="1" customWidth="1"/>
    <col min="12728" max="12728" width="11.42578125" style="8"/>
    <col min="12729" max="12729" width="15.140625" style="8" customWidth="1"/>
    <col min="12730" max="12730" width="14.140625" style="8" bestFit="1" customWidth="1"/>
    <col min="12731" max="12734" width="11.42578125" style="8"/>
    <col min="12735" max="12735" width="16.140625" style="8" customWidth="1"/>
    <col min="12736" max="12736" width="11.42578125" style="8"/>
    <col min="12737" max="12737" width="14.140625" style="8" bestFit="1" customWidth="1"/>
    <col min="12738" max="12738" width="13.140625" style="8" bestFit="1" customWidth="1"/>
    <col min="12739" max="12739" width="17.85546875" style="8" customWidth="1"/>
    <col min="12740" max="12800" width="11.42578125" style="8"/>
    <col min="12801" max="12801" width="9.28515625" style="8" customWidth="1"/>
    <col min="12802" max="12802" width="11.140625" style="8" customWidth="1"/>
    <col min="12803" max="12803" width="11.42578125" style="8"/>
    <col min="12804" max="12804" width="15.42578125" style="8" bestFit="1" customWidth="1"/>
    <col min="12805" max="12805" width="11.85546875" style="8" customWidth="1"/>
    <col min="12806" max="12806" width="11.140625" style="8" bestFit="1" customWidth="1"/>
    <col min="12807" max="12807" width="23.7109375" style="8" customWidth="1"/>
    <col min="12808" max="12808" width="7.42578125" style="8" bestFit="1" customWidth="1"/>
    <col min="12809" max="12809" width="23.42578125" style="8" customWidth="1"/>
    <col min="12810" max="12810" width="18.28515625" style="8" customWidth="1"/>
    <col min="12811" max="12812" width="9" style="8" customWidth="1"/>
    <col min="12813" max="12813" width="11.140625" style="8" customWidth="1"/>
    <col min="12814" max="12814" width="9" style="8" customWidth="1"/>
    <col min="12815" max="12815" width="9.85546875" style="8" customWidth="1"/>
    <col min="12816" max="12817" width="5.140625" style="8" customWidth="1"/>
    <col min="12818" max="12818" width="6.85546875" style="8" customWidth="1"/>
    <col min="12819" max="12820" width="11.140625" style="8" customWidth="1"/>
    <col min="12821" max="12821" width="9" style="8" customWidth="1"/>
    <col min="12822" max="12822" width="9.85546875" style="8" customWidth="1"/>
    <col min="12823" max="12823" width="17.5703125" style="8" bestFit="1" customWidth="1"/>
    <col min="12824" max="12824" width="9.42578125" style="8" bestFit="1" customWidth="1"/>
    <col min="12825" max="12825" width="11.140625" style="8" bestFit="1" customWidth="1"/>
    <col min="12826" max="12826" width="7.85546875" style="8" bestFit="1" customWidth="1"/>
    <col min="12827" max="12827" width="12" style="8" bestFit="1" customWidth="1"/>
    <col min="12828" max="12828" width="9.5703125" style="8" bestFit="1" customWidth="1"/>
    <col min="12829" max="12839" width="9.85546875" style="8" bestFit="1" customWidth="1"/>
    <col min="12840" max="12840" width="11.7109375" style="8" bestFit="1" customWidth="1"/>
    <col min="12841" max="12841" width="11.140625" style="8" bestFit="1" customWidth="1"/>
    <col min="12842" max="12842" width="8.7109375" style="8" bestFit="1" customWidth="1"/>
    <col min="12843" max="12843" width="11.140625" style="8" bestFit="1" customWidth="1"/>
    <col min="12844" max="12845" width="11.7109375" style="8" bestFit="1" customWidth="1"/>
    <col min="12846" max="12976" width="11.42578125" style="8"/>
    <col min="12977" max="12977" width="5.28515625" style="8" customWidth="1"/>
    <col min="12978" max="12978" width="11.42578125" style="8"/>
    <col min="12979" max="12979" width="83.28515625" style="8" customWidth="1"/>
    <col min="12980" max="12980" width="11.5703125" style="8" bestFit="1" customWidth="1"/>
    <col min="12981" max="12981" width="12.28515625" style="8" customWidth="1"/>
    <col min="12982" max="12982" width="11.42578125" style="8"/>
    <col min="12983" max="12983" width="11.5703125" style="8" bestFit="1" customWidth="1"/>
    <col min="12984" max="12984" width="11.42578125" style="8"/>
    <col min="12985" max="12985" width="15.140625" style="8" customWidth="1"/>
    <col min="12986" max="12986" width="14.140625" style="8" bestFit="1" customWidth="1"/>
    <col min="12987" max="12990" width="11.42578125" style="8"/>
    <col min="12991" max="12991" width="16.140625" style="8" customWidth="1"/>
    <col min="12992" max="12992" width="11.42578125" style="8"/>
    <col min="12993" max="12993" width="14.140625" style="8" bestFit="1" customWidth="1"/>
    <col min="12994" max="12994" width="13.140625" style="8" bestFit="1" customWidth="1"/>
    <col min="12995" max="12995" width="17.85546875" style="8" customWidth="1"/>
    <col min="12996" max="13056" width="11.42578125" style="8"/>
    <col min="13057" max="13057" width="9.28515625" style="8" customWidth="1"/>
    <col min="13058" max="13058" width="11.140625" style="8" customWidth="1"/>
    <col min="13059" max="13059" width="11.42578125" style="8"/>
    <col min="13060" max="13060" width="15.42578125" style="8" bestFit="1" customWidth="1"/>
    <col min="13061" max="13061" width="11.85546875" style="8" customWidth="1"/>
    <col min="13062" max="13062" width="11.140625" style="8" bestFit="1" customWidth="1"/>
    <col min="13063" max="13063" width="23.7109375" style="8" customWidth="1"/>
    <col min="13064" max="13064" width="7.42578125" style="8" bestFit="1" customWidth="1"/>
    <col min="13065" max="13065" width="23.42578125" style="8" customWidth="1"/>
    <col min="13066" max="13066" width="18.28515625" style="8" customWidth="1"/>
    <col min="13067" max="13068" width="9" style="8" customWidth="1"/>
    <col min="13069" max="13069" width="11.140625" style="8" customWidth="1"/>
    <col min="13070" max="13070" width="9" style="8" customWidth="1"/>
    <col min="13071" max="13071" width="9.85546875" style="8" customWidth="1"/>
    <col min="13072" max="13073" width="5.140625" style="8" customWidth="1"/>
    <col min="13074" max="13074" width="6.85546875" style="8" customWidth="1"/>
    <col min="13075" max="13076" width="11.140625" style="8" customWidth="1"/>
    <col min="13077" max="13077" width="9" style="8" customWidth="1"/>
    <col min="13078" max="13078" width="9.85546875" style="8" customWidth="1"/>
    <col min="13079" max="13079" width="17.5703125" style="8" bestFit="1" customWidth="1"/>
    <col min="13080" max="13080" width="9.42578125" style="8" bestFit="1" customWidth="1"/>
    <col min="13081" max="13081" width="11.140625" style="8" bestFit="1" customWidth="1"/>
    <col min="13082" max="13082" width="7.85546875" style="8" bestFit="1" customWidth="1"/>
    <col min="13083" max="13083" width="12" style="8" bestFit="1" customWidth="1"/>
    <col min="13084" max="13084" width="9.5703125" style="8" bestFit="1" customWidth="1"/>
    <col min="13085" max="13095" width="9.85546875" style="8" bestFit="1" customWidth="1"/>
    <col min="13096" max="13096" width="11.7109375" style="8" bestFit="1" customWidth="1"/>
    <col min="13097" max="13097" width="11.140625" style="8" bestFit="1" customWidth="1"/>
    <col min="13098" max="13098" width="8.7109375" style="8" bestFit="1" customWidth="1"/>
    <col min="13099" max="13099" width="11.140625" style="8" bestFit="1" customWidth="1"/>
    <col min="13100" max="13101" width="11.7109375" style="8" bestFit="1" customWidth="1"/>
    <col min="13102" max="13232" width="11.42578125" style="8"/>
    <col min="13233" max="13233" width="5.28515625" style="8" customWidth="1"/>
    <col min="13234" max="13234" width="11.42578125" style="8"/>
    <col min="13235" max="13235" width="83.28515625" style="8" customWidth="1"/>
    <col min="13236" max="13236" width="11.5703125" style="8" bestFit="1" customWidth="1"/>
    <col min="13237" max="13237" width="12.28515625" style="8" customWidth="1"/>
    <col min="13238" max="13238" width="11.42578125" style="8"/>
    <col min="13239" max="13239" width="11.5703125" style="8" bestFit="1" customWidth="1"/>
    <col min="13240" max="13240" width="11.42578125" style="8"/>
    <col min="13241" max="13241" width="15.140625" style="8" customWidth="1"/>
    <col min="13242" max="13242" width="14.140625" style="8" bestFit="1" customWidth="1"/>
    <col min="13243" max="13246" width="11.42578125" style="8"/>
    <col min="13247" max="13247" width="16.140625" style="8" customWidth="1"/>
    <col min="13248" max="13248" width="11.42578125" style="8"/>
    <col min="13249" max="13249" width="14.140625" style="8" bestFit="1" customWidth="1"/>
    <col min="13250" max="13250" width="13.140625" style="8" bestFit="1" customWidth="1"/>
    <col min="13251" max="13251" width="17.85546875" style="8" customWidth="1"/>
    <col min="13252" max="13312" width="11.42578125" style="8"/>
    <col min="13313" max="13313" width="9.28515625" style="8" customWidth="1"/>
    <col min="13314" max="13314" width="11.140625" style="8" customWidth="1"/>
    <col min="13315" max="13315" width="11.42578125" style="8"/>
    <col min="13316" max="13316" width="15.42578125" style="8" bestFit="1" customWidth="1"/>
    <col min="13317" max="13317" width="11.85546875" style="8" customWidth="1"/>
    <col min="13318" max="13318" width="11.140625" style="8" bestFit="1" customWidth="1"/>
    <col min="13319" max="13319" width="23.7109375" style="8" customWidth="1"/>
    <col min="13320" max="13320" width="7.42578125" style="8" bestFit="1" customWidth="1"/>
    <col min="13321" max="13321" width="23.42578125" style="8" customWidth="1"/>
    <col min="13322" max="13322" width="18.28515625" style="8" customWidth="1"/>
    <col min="13323" max="13324" width="9" style="8" customWidth="1"/>
    <col min="13325" max="13325" width="11.140625" style="8" customWidth="1"/>
    <col min="13326" max="13326" width="9" style="8" customWidth="1"/>
    <col min="13327" max="13327" width="9.85546875" style="8" customWidth="1"/>
    <col min="13328" max="13329" width="5.140625" style="8" customWidth="1"/>
    <col min="13330" max="13330" width="6.85546875" style="8" customWidth="1"/>
    <col min="13331" max="13332" width="11.140625" style="8" customWidth="1"/>
    <col min="13333" max="13333" width="9" style="8" customWidth="1"/>
    <col min="13334" max="13334" width="9.85546875" style="8" customWidth="1"/>
    <col min="13335" max="13335" width="17.5703125" style="8" bestFit="1" customWidth="1"/>
    <col min="13336" max="13336" width="9.42578125" style="8" bestFit="1" customWidth="1"/>
    <col min="13337" max="13337" width="11.140625" style="8" bestFit="1" customWidth="1"/>
    <col min="13338" max="13338" width="7.85546875" style="8" bestFit="1" customWidth="1"/>
    <col min="13339" max="13339" width="12" style="8" bestFit="1" customWidth="1"/>
    <col min="13340" max="13340" width="9.5703125" style="8" bestFit="1" customWidth="1"/>
    <col min="13341" max="13351" width="9.85546875" style="8" bestFit="1" customWidth="1"/>
    <col min="13352" max="13352" width="11.7109375" style="8" bestFit="1" customWidth="1"/>
    <col min="13353" max="13353" width="11.140625" style="8" bestFit="1" customWidth="1"/>
    <col min="13354" max="13354" width="8.7109375" style="8" bestFit="1" customWidth="1"/>
    <col min="13355" max="13355" width="11.140625" style="8" bestFit="1" customWidth="1"/>
    <col min="13356" max="13357" width="11.7109375" style="8" bestFit="1" customWidth="1"/>
    <col min="13358" max="13488" width="11.42578125" style="8"/>
    <col min="13489" max="13489" width="5.28515625" style="8" customWidth="1"/>
    <col min="13490" max="13490" width="11.42578125" style="8"/>
    <col min="13491" max="13491" width="83.28515625" style="8" customWidth="1"/>
    <col min="13492" max="13492" width="11.5703125" style="8" bestFit="1" customWidth="1"/>
    <col min="13493" max="13493" width="12.28515625" style="8" customWidth="1"/>
    <col min="13494" max="13494" width="11.42578125" style="8"/>
    <col min="13495" max="13495" width="11.5703125" style="8" bestFit="1" customWidth="1"/>
    <col min="13496" max="13496" width="11.42578125" style="8"/>
    <col min="13497" max="13497" width="15.140625" style="8" customWidth="1"/>
    <col min="13498" max="13498" width="14.140625" style="8" bestFit="1" customWidth="1"/>
    <col min="13499" max="13502" width="11.42578125" style="8"/>
    <col min="13503" max="13503" width="16.140625" style="8" customWidth="1"/>
    <col min="13504" max="13504" width="11.42578125" style="8"/>
    <col min="13505" max="13505" width="14.140625" style="8" bestFit="1" customWidth="1"/>
    <col min="13506" max="13506" width="13.140625" style="8" bestFit="1" customWidth="1"/>
    <col min="13507" max="13507" width="17.85546875" style="8" customWidth="1"/>
    <col min="13508" max="13568" width="11.42578125" style="8"/>
    <col min="13569" max="13569" width="9.28515625" style="8" customWidth="1"/>
    <col min="13570" max="13570" width="11.140625" style="8" customWidth="1"/>
    <col min="13571" max="13571" width="11.42578125" style="8"/>
    <col min="13572" max="13572" width="15.42578125" style="8" bestFit="1" customWidth="1"/>
    <col min="13573" max="13573" width="11.85546875" style="8" customWidth="1"/>
    <col min="13574" max="13574" width="11.140625" style="8" bestFit="1" customWidth="1"/>
    <col min="13575" max="13575" width="23.7109375" style="8" customWidth="1"/>
    <col min="13576" max="13576" width="7.42578125" style="8" bestFit="1" customWidth="1"/>
    <col min="13577" max="13577" width="23.42578125" style="8" customWidth="1"/>
    <col min="13578" max="13578" width="18.28515625" style="8" customWidth="1"/>
    <col min="13579" max="13580" width="9" style="8" customWidth="1"/>
    <col min="13581" max="13581" width="11.140625" style="8" customWidth="1"/>
    <col min="13582" max="13582" width="9" style="8" customWidth="1"/>
    <col min="13583" max="13583" width="9.85546875" style="8" customWidth="1"/>
    <col min="13584" max="13585" width="5.140625" style="8" customWidth="1"/>
    <col min="13586" max="13586" width="6.85546875" style="8" customWidth="1"/>
    <col min="13587" max="13588" width="11.140625" style="8" customWidth="1"/>
    <col min="13589" max="13589" width="9" style="8" customWidth="1"/>
    <col min="13590" max="13590" width="9.85546875" style="8" customWidth="1"/>
    <col min="13591" max="13591" width="17.5703125" style="8" bestFit="1" customWidth="1"/>
    <col min="13592" max="13592" width="9.42578125" style="8" bestFit="1" customWidth="1"/>
    <col min="13593" max="13593" width="11.140625" style="8" bestFit="1" customWidth="1"/>
    <col min="13594" max="13594" width="7.85546875" style="8" bestFit="1" customWidth="1"/>
    <col min="13595" max="13595" width="12" style="8" bestFit="1" customWidth="1"/>
    <col min="13596" max="13596" width="9.5703125" style="8" bestFit="1" customWidth="1"/>
    <col min="13597" max="13607" width="9.85546875" style="8" bestFit="1" customWidth="1"/>
    <col min="13608" max="13608" width="11.7109375" style="8" bestFit="1" customWidth="1"/>
    <col min="13609" max="13609" width="11.140625" style="8" bestFit="1" customWidth="1"/>
    <col min="13610" max="13610" width="8.7109375" style="8" bestFit="1" customWidth="1"/>
    <col min="13611" max="13611" width="11.140625" style="8" bestFit="1" customWidth="1"/>
    <col min="13612" max="13613" width="11.7109375" style="8" bestFit="1" customWidth="1"/>
    <col min="13614" max="13744" width="11.42578125" style="8"/>
    <col min="13745" max="13745" width="5.28515625" style="8" customWidth="1"/>
    <col min="13746" max="13746" width="11.42578125" style="8"/>
    <col min="13747" max="13747" width="83.28515625" style="8" customWidth="1"/>
    <col min="13748" max="13748" width="11.5703125" style="8" bestFit="1" customWidth="1"/>
    <col min="13749" max="13749" width="12.28515625" style="8" customWidth="1"/>
    <col min="13750" max="13750" width="11.42578125" style="8"/>
    <col min="13751" max="13751" width="11.5703125" style="8" bestFit="1" customWidth="1"/>
    <col min="13752" max="13752" width="11.42578125" style="8"/>
    <col min="13753" max="13753" width="15.140625" style="8" customWidth="1"/>
    <col min="13754" max="13754" width="14.140625" style="8" bestFit="1" customWidth="1"/>
    <col min="13755" max="13758" width="11.42578125" style="8"/>
    <col min="13759" max="13759" width="16.140625" style="8" customWidth="1"/>
    <col min="13760" max="13760" width="11.42578125" style="8"/>
    <col min="13761" max="13761" width="14.140625" style="8" bestFit="1" customWidth="1"/>
    <col min="13762" max="13762" width="13.140625" style="8" bestFit="1" customWidth="1"/>
    <col min="13763" max="13763" width="17.85546875" style="8" customWidth="1"/>
    <col min="13764" max="13824" width="11.42578125" style="8"/>
    <col min="13825" max="13825" width="9.28515625" style="8" customWidth="1"/>
    <col min="13826" max="13826" width="11.140625" style="8" customWidth="1"/>
    <col min="13827" max="13827" width="11.42578125" style="8"/>
    <col min="13828" max="13828" width="15.42578125" style="8" bestFit="1" customWidth="1"/>
    <col min="13829" max="13829" width="11.85546875" style="8" customWidth="1"/>
    <col min="13830" max="13830" width="11.140625" style="8" bestFit="1" customWidth="1"/>
    <col min="13831" max="13831" width="23.7109375" style="8" customWidth="1"/>
    <col min="13832" max="13832" width="7.42578125" style="8" bestFit="1" customWidth="1"/>
    <col min="13833" max="13833" width="23.42578125" style="8" customWidth="1"/>
    <col min="13834" max="13834" width="18.28515625" style="8" customWidth="1"/>
    <col min="13835" max="13836" width="9" style="8" customWidth="1"/>
    <col min="13837" max="13837" width="11.140625" style="8" customWidth="1"/>
    <col min="13838" max="13838" width="9" style="8" customWidth="1"/>
    <col min="13839" max="13839" width="9.85546875" style="8" customWidth="1"/>
    <col min="13840" max="13841" width="5.140625" style="8" customWidth="1"/>
    <col min="13842" max="13842" width="6.85546875" style="8" customWidth="1"/>
    <col min="13843" max="13844" width="11.140625" style="8" customWidth="1"/>
    <col min="13845" max="13845" width="9" style="8" customWidth="1"/>
    <col min="13846" max="13846" width="9.85546875" style="8" customWidth="1"/>
    <col min="13847" max="13847" width="17.5703125" style="8" bestFit="1" customWidth="1"/>
    <col min="13848" max="13848" width="9.42578125" style="8" bestFit="1" customWidth="1"/>
    <col min="13849" max="13849" width="11.140625" style="8" bestFit="1" customWidth="1"/>
    <col min="13850" max="13850" width="7.85546875" style="8" bestFit="1" customWidth="1"/>
    <col min="13851" max="13851" width="12" style="8" bestFit="1" customWidth="1"/>
    <col min="13852" max="13852" width="9.5703125" style="8" bestFit="1" customWidth="1"/>
    <col min="13853" max="13863" width="9.85546875" style="8" bestFit="1" customWidth="1"/>
    <col min="13864" max="13864" width="11.7109375" style="8" bestFit="1" customWidth="1"/>
    <col min="13865" max="13865" width="11.140625" style="8" bestFit="1" customWidth="1"/>
    <col min="13866" max="13866" width="8.7109375" style="8" bestFit="1" customWidth="1"/>
    <col min="13867" max="13867" width="11.140625" style="8" bestFit="1" customWidth="1"/>
    <col min="13868" max="13869" width="11.7109375" style="8" bestFit="1" customWidth="1"/>
    <col min="13870" max="14000" width="11.42578125" style="8"/>
    <col min="14001" max="14001" width="5.28515625" style="8" customWidth="1"/>
    <col min="14002" max="14002" width="11.42578125" style="8"/>
    <col min="14003" max="14003" width="83.28515625" style="8" customWidth="1"/>
    <col min="14004" max="14004" width="11.5703125" style="8" bestFit="1" customWidth="1"/>
    <col min="14005" max="14005" width="12.28515625" style="8" customWidth="1"/>
    <col min="14006" max="14006" width="11.42578125" style="8"/>
    <col min="14007" max="14007" width="11.5703125" style="8" bestFit="1" customWidth="1"/>
    <col min="14008" max="14008" width="11.42578125" style="8"/>
    <col min="14009" max="14009" width="15.140625" style="8" customWidth="1"/>
    <col min="14010" max="14010" width="14.140625" style="8" bestFit="1" customWidth="1"/>
    <col min="14011" max="14014" width="11.42578125" style="8"/>
    <col min="14015" max="14015" width="16.140625" style="8" customWidth="1"/>
    <col min="14016" max="14016" width="11.42578125" style="8"/>
    <col min="14017" max="14017" width="14.140625" style="8" bestFit="1" customWidth="1"/>
    <col min="14018" max="14018" width="13.140625" style="8" bestFit="1" customWidth="1"/>
    <col min="14019" max="14019" width="17.85546875" style="8" customWidth="1"/>
    <col min="14020" max="14080" width="11.42578125" style="8"/>
    <col min="14081" max="14081" width="9.28515625" style="8" customWidth="1"/>
    <col min="14082" max="14082" width="11.140625" style="8" customWidth="1"/>
    <col min="14083" max="14083" width="11.42578125" style="8"/>
    <col min="14084" max="14084" width="15.42578125" style="8" bestFit="1" customWidth="1"/>
    <col min="14085" max="14085" width="11.85546875" style="8" customWidth="1"/>
    <col min="14086" max="14086" width="11.140625" style="8" bestFit="1" customWidth="1"/>
    <col min="14087" max="14087" width="23.7109375" style="8" customWidth="1"/>
    <col min="14088" max="14088" width="7.42578125" style="8" bestFit="1" customWidth="1"/>
    <col min="14089" max="14089" width="23.42578125" style="8" customWidth="1"/>
    <col min="14090" max="14090" width="18.28515625" style="8" customWidth="1"/>
    <col min="14091" max="14092" width="9" style="8" customWidth="1"/>
    <col min="14093" max="14093" width="11.140625" style="8" customWidth="1"/>
    <col min="14094" max="14094" width="9" style="8" customWidth="1"/>
    <col min="14095" max="14095" width="9.85546875" style="8" customWidth="1"/>
    <col min="14096" max="14097" width="5.140625" style="8" customWidth="1"/>
    <col min="14098" max="14098" width="6.85546875" style="8" customWidth="1"/>
    <col min="14099" max="14100" width="11.140625" style="8" customWidth="1"/>
    <col min="14101" max="14101" width="9" style="8" customWidth="1"/>
    <col min="14102" max="14102" width="9.85546875" style="8" customWidth="1"/>
    <col min="14103" max="14103" width="17.5703125" style="8" bestFit="1" customWidth="1"/>
    <col min="14104" max="14104" width="9.42578125" style="8" bestFit="1" customWidth="1"/>
    <col min="14105" max="14105" width="11.140625" style="8" bestFit="1" customWidth="1"/>
    <col min="14106" max="14106" width="7.85546875" style="8" bestFit="1" customWidth="1"/>
    <col min="14107" max="14107" width="12" style="8" bestFit="1" customWidth="1"/>
    <col min="14108" max="14108" width="9.5703125" style="8" bestFit="1" customWidth="1"/>
    <col min="14109" max="14119" width="9.85546875" style="8" bestFit="1" customWidth="1"/>
    <col min="14120" max="14120" width="11.7109375" style="8" bestFit="1" customWidth="1"/>
    <col min="14121" max="14121" width="11.140625" style="8" bestFit="1" customWidth="1"/>
    <col min="14122" max="14122" width="8.7109375" style="8" bestFit="1" customWidth="1"/>
    <col min="14123" max="14123" width="11.140625" style="8" bestFit="1" customWidth="1"/>
    <col min="14124" max="14125" width="11.7109375" style="8" bestFit="1" customWidth="1"/>
    <col min="14126" max="14256" width="11.42578125" style="8"/>
    <col min="14257" max="14257" width="5.28515625" style="8" customWidth="1"/>
    <col min="14258" max="14258" width="11.42578125" style="8"/>
    <col min="14259" max="14259" width="83.28515625" style="8" customWidth="1"/>
    <col min="14260" max="14260" width="11.5703125" style="8" bestFit="1" customWidth="1"/>
    <col min="14261" max="14261" width="12.28515625" style="8" customWidth="1"/>
    <col min="14262" max="14262" width="11.42578125" style="8"/>
    <col min="14263" max="14263" width="11.5703125" style="8" bestFit="1" customWidth="1"/>
    <col min="14264" max="14264" width="11.42578125" style="8"/>
    <col min="14265" max="14265" width="15.140625" style="8" customWidth="1"/>
    <col min="14266" max="14266" width="14.140625" style="8" bestFit="1" customWidth="1"/>
    <col min="14267" max="14270" width="11.42578125" style="8"/>
    <col min="14271" max="14271" width="16.140625" style="8" customWidth="1"/>
    <col min="14272" max="14272" width="11.42578125" style="8"/>
    <col min="14273" max="14273" width="14.140625" style="8" bestFit="1" customWidth="1"/>
    <col min="14274" max="14274" width="13.140625" style="8" bestFit="1" customWidth="1"/>
    <col min="14275" max="14275" width="17.85546875" style="8" customWidth="1"/>
    <col min="14276" max="14336" width="11.42578125" style="8"/>
    <col min="14337" max="14337" width="9.28515625" style="8" customWidth="1"/>
    <col min="14338" max="14338" width="11.140625" style="8" customWidth="1"/>
    <col min="14339" max="14339" width="11.42578125" style="8"/>
    <col min="14340" max="14340" width="15.42578125" style="8" bestFit="1" customWidth="1"/>
    <col min="14341" max="14341" width="11.85546875" style="8" customWidth="1"/>
    <col min="14342" max="14342" width="11.140625" style="8" bestFit="1" customWidth="1"/>
    <col min="14343" max="14343" width="23.7109375" style="8" customWidth="1"/>
    <col min="14344" max="14344" width="7.42578125" style="8" bestFit="1" customWidth="1"/>
    <col min="14345" max="14345" width="23.42578125" style="8" customWidth="1"/>
    <col min="14346" max="14346" width="18.28515625" style="8" customWidth="1"/>
    <col min="14347" max="14348" width="9" style="8" customWidth="1"/>
    <col min="14349" max="14349" width="11.140625" style="8" customWidth="1"/>
    <col min="14350" max="14350" width="9" style="8" customWidth="1"/>
    <col min="14351" max="14351" width="9.85546875" style="8" customWidth="1"/>
    <col min="14352" max="14353" width="5.140625" style="8" customWidth="1"/>
    <col min="14354" max="14354" width="6.85546875" style="8" customWidth="1"/>
    <col min="14355" max="14356" width="11.140625" style="8" customWidth="1"/>
    <col min="14357" max="14357" width="9" style="8" customWidth="1"/>
    <col min="14358" max="14358" width="9.85546875" style="8" customWidth="1"/>
    <col min="14359" max="14359" width="17.5703125" style="8" bestFit="1" customWidth="1"/>
    <col min="14360" max="14360" width="9.42578125" style="8" bestFit="1" customWidth="1"/>
    <col min="14361" max="14361" width="11.140625" style="8" bestFit="1" customWidth="1"/>
    <col min="14362" max="14362" width="7.85546875" style="8" bestFit="1" customWidth="1"/>
    <col min="14363" max="14363" width="12" style="8" bestFit="1" customWidth="1"/>
    <col min="14364" max="14364" width="9.5703125" style="8" bestFit="1" customWidth="1"/>
    <col min="14365" max="14375" width="9.85546875" style="8" bestFit="1" customWidth="1"/>
    <col min="14376" max="14376" width="11.7109375" style="8" bestFit="1" customWidth="1"/>
    <col min="14377" max="14377" width="11.140625" style="8" bestFit="1" customWidth="1"/>
    <col min="14378" max="14378" width="8.7109375" style="8" bestFit="1" customWidth="1"/>
    <col min="14379" max="14379" width="11.140625" style="8" bestFit="1" customWidth="1"/>
    <col min="14380" max="14381" width="11.7109375" style="8" bestFit="1" customWidth="1"/>
    <col min="14382" max="14512" width="11.42578125" style="8"/>
    <col min="14513" max="14513" width="5.28515625" style="8" customWidth="1"/>
    <col min="14514" max="14514" width="11.42578125" style="8"/>
    <col min="14515" max="14515" width="83.28515625" style="8" customWidth="1"/>
    <col min="14516" max="14516" width="11.5703125" style="8" bestFit="1" customWidth="1"/>
    <col min="14517" max="14517" width="12.28515625" style="8" customWidth="1"/>
    <col min="14518" max="14518" width="11.42578125" style="8"/>
    <col min="14519" max="14519" width="11.5703125" style="8" bestFit="1" customWidth="1"/>
    <col min="14520" max="14520" width="11.42578125" style="8"/>
    <col min="14521" max="14521" width="15.140625" style="8" customWidth="1"/>
    <col min="14522" max="14522" width="14.140625" style="8" bestFit="1" customWidth="1"/>
    <col min="14523" max="14526" width="11.42578125" style="8"/>
    <col min="14527" max="14527" width="16.140625" style="8" customWidth="1"/>
    <col min="14528" max="14528" width="11.42578125" style="8"/>
    <col min="14529" max="14529" width="14.140625" style="8" bestFit="1" customWidth="1"/>
    <col min="14530" max="14530" width="13.140625" style="8" bestFit="1" customWidth="1"/>
    <col min="14531" max="14531" width="17.85546875" style="8" customWidth="1"/>
    <col min="14532" max="14592" width="11.42578125" style="8"/>
    <col min="14593" max="14593" width="9.28515625" style="8" customWidth="1"/>
    <col min="14594" max="14594" width="11.140625" style="8" customWidth="1"/>
    <col min="14595" max="14595" width="11.42578125" style="8"/>
    <col min="14596" max="14596" width="15.42578125" style="8" bestFit="1" customWidth="1"/>
    <col min="14597" max="14597" width="11.85546875" style="8" customWidth="1"/>
    <col min="14598" max="14598" width="11.140625" style="8" bestFit="1" customWidth="1"/>
    <col min="14599" max="14599" width="23.7109375" style="8" customWidth="1"/>
    <col min="14600" max="14600" width="7.42578125" style="8" bestFit="1" customWidth="1"/>
    <col min="14601" max="14601" width="23.42578125" style="8" customWidth="1"/>
    <col min="14602" max="14602" width="18.28515625" style="8" customWidth="1"/>
    <col min="14603" max="14604" width="9" style="8" customWidth="1"/>
    <col min="14605" max="14605" width="11.140625" style="8" customWidth="1"/>
    <col min="14606" max="14606" width="9" style="8" customWidth="1"/>
    <col min="14607" max="14607" width="9.85546875" style="8" customWidth="1"/>
    <col min="14608" max="14609" width="5.140625" style="8" customWidth="1"/>
    <col min="14610" max="14610" width="6.85546875" style="8" customWidth="1"/>
    <col min="14611" max="14612" width="11.140625" style="8" customWidth="1"/>
    <col min="14613" max="14613" width="9" style="8" customWidth="1"/>
    <col min="14614" max="14614" width="9.85546875" style="8" customWidth="1"/>
    <col min="14615" max="14615" width="17.5703125" style="8" bestFit="1" customWidth="1"/>
    <col min="14616" max="14616" width="9.42578125" style="8" bestFit="1" customWidth="1"/>
    <col min="14617" max="14617" width="11.140625" style="8" bestFit="1" customWidth="1"/>
    <col min="14618" max="14618" width="7.85546875" style="8" bestFit="1" customWidth="1"/>
    <col min="14619" max="14619" width="12" style="8" bestFit="1" customWidth="1"/>
    <col min="14620" max="14620" width="9.5703125" style="8" bestFit="1" customWidth="1"/>
    <col min="14621" max="14631" width="9.85546875" style="8" bestFit="1" customWidth="1"/>
    <col min="14632" max="14632" width="11.7109375" style="8" bestFit="1" customWidth="1"/>
    <col min="14633" max="14633" width="11.140625" style="8" bestFit="1" customWidth="1"/>
    <col min="14634" max="14634" width="8.7109375" style="8" bestFit="1" customWidth="1"/>
    <col min="14635" max="14635" width="11.140625" style="8" bestFit="1" customWidth="1"/>
    <col min="14636" max="14637" width="11.7109375" style="8" bestFit="1" customWidth="1"/>
    <col min="14638" max="14768" width="11.42578125" style="8"/>
    <col min="14769" max="14769" width="5.28515625" style="8" customWidth="1"/>
    <col min="14770" max="14770" width="11.42578125" style="8"/>
    <col min="14771" max="14771" width="83.28515625" style="8" customWidth="1"/>
    <col min="14772" max="14772" width="11.5703125" style="8" bestFit="1" customWidth="1"/>
    <col min="14773" max="14773" width="12.28515625" style="8" customWidth="1"/>
    <col min="14774" max="14774" width="11.42578125" style="8"/>
    <col min="14775" max="14775" width="11.5703125" style="8" bestFit="1" customWidth="1"/>
    <col min="14776" max="14776" width="11.42578125" style="8"/>
    <col min="14777" max="14777" width="15.140625" style="8" customWidth="1"/>
    <col min="14778" max="14778" width="14.140625" style="8" bestFit="1" customWidth="1"/>
    <col min="14779" max="14782" width="11.42578125" style="8"/>
    <col min="14783" max="14783" width="16.140625" style="8" customWidth="1"/>
    <col min="14784" max="14784" width="11.42578125" style="8"/>
    <col min="14785" max="14785" width="14.140625" style="8" bestFit="1" customWidth="1"/>
    <col min="14786" max="14786" width="13.140625" style="8" bestFit="1" customWidth="1"/>
    <col min="14787" max="14787" width="17.85546875" style="8" customWidth="1"/>
    <col min="14788" max="14848" width="11.42578125" style="8"/>
    <col min="14849" max="14849" width="9.28515625" style="8" customWidth="1"/>
    <col min="14850" max="14850" width="11.140625" style="8" customWidth="1"/>
    <col min="14851" max="14851" width="11.42578125" style="8"/>
    <col min="14852" max="14852" width="15.42578125" style="8" bestFit="1" customWidth="1"/>
    <col min="14853" max="14853" width="11.85546875" style="8" customWidth="1"/>
    <col min="14854" max="14854" width="11.140625" style="8" bestFit="1" customWidth="1"/>
    <col min="14855" max="14855" width="23.7109375" style="8" customWidth="1"/>
    <col min="14856" max="14856" width="7.42578125" style="8" bestFit="1" customWidth="1"/>
    <col min="14857" max="14857" width="23.42578125" style="8" customWidth="1"/>
    <col min="14858" max="14858" width="18.28515625" style="8" customWidth="1"/>
    <col min="14859" max="14860" width="9" style="8" customWidth="1"/>
    <col min="14861" max="14861" width="11.140625" style="8" customWidth="1"/>
    <col min="14862" max="14862" width="9" style="8" customWidth="1"/>
    <col min="14863" max="14863" width="9.85546875" style="8" customWidth="1"/>
    <col min="14864" max="14865" width="5.140625" style="8" customWidth="1"/>
    <col min="14866" max="14866" width="6.85546875" style="8" customWidth="1"/>
    <col min="14867" max="14868" width="11.140625" style="8" customWidth="1"/>
    <col min="14869" max="14869" width="9" style="8" customWidth="1"/>
    <col min="14870" max="14870" width="9.85546875" style="8" customWidth="1"/>
    <col min="14871" max="14871" width="17.5703125" style="8" bestFit="1" customWidth="1"/>
    <col min="14872" max="14872" width="9.42578125" style="8" bestFit="1" customWidth="1"/>
    <col min="14873" max="14873" width="11.140625" style="8" bestFit="1" customWidth="1"/>
    <col min="14874" max="14874" width="7.85546875" style="8" bestFit="1" customWidth="1"/>
    <col min="14875" max="14875" width="12" style="8" bestFit="1" customWidth="1"/>
    <col min="14876" max="14876" width="9.5703125" style="8" bestFit="1" customWidth="1"/>
    <col min="14877" max="14887" width="9.85546875" style="8" bestFit="1" customWidth="1"/>
    <col min="14888" max="14888" width="11.7109375" style="8" bestFit="1" customWidth="1"/>
    <col min="14889" max="14889" width="11.140625" style="8" bestFit="1" customWidth="1"/>
    <col min="14890" max="14890" width="8.7109375" style="8" bestFit="1" customWidth="1"/>
    <col min="14891" max="14891" width="11.140625" style="8" bestFit="1" customWidth="1"/>
    <col min="14892" max="14893" width="11.7109375" style="8" bestFit="1" customWidth="1"/>
    <col min="14894" max="15024" width="11.42578125" style="8"/>
    <col min="15025" max="15025" width="5.28515625" style="8" customWidth="1"/>
    <col min="15026" max="15026" width="11.42578125" style="8"/>
    <col min="15027" max="15027" width="83.28515625" style="8" customWidth="1"/>
    <col min="15028" max="15028" width="11.5703125" style="8" bestFit="1" customWidth="1"/>
    <col min="15029" max="15029" width="12.28515625" style="8" customWidth="1"/>
    <col min="15030" max="15030" width="11.42578125" style="8"/>
    <col min="15031" max="15031" width="11.5703125" style="8" bestFit="1" customWidth="1"/>
    <col min="15032" max="15032" width="11.42578125" style="8"/>
    <col min="15033" max="15033" width="15.140625" style="8" customWidth="1"/>
    <col min="15034" max="15034" width="14.140625" style="8" bestFit="1" customWidth="1"/>
    <col min="15035" max="15038" width="11.42578125" style="8"/>
    <col min="15039" max="15039" width="16.140625" style="8" customWidth="1"/>
    <col min="15040" max="15040" width="11.42578125" style="8"/>
    <col min="15041" max="15041" width="14.140625" style="8" bestFit="1" customWidth="1"/>
    <col min="15042" max="15042" width="13.140625" style="8" bestFit="1" customWidth="1"/>
    <col min="15043" max="15043" width="17.85546875" style="8" customWidth="1"/>
    <col min="15044" max="15104" width="11.42578125" style="8"/>
    <col min="15105" max="15105" width="9.28515625" style="8" customWidth="1"/>
    <col min="15106" max="15106" width="11.140625" style="8" customWidth="1"/>
    <col min="15107" max="15107" width="11.42578125" style="8"/>
    <col min="15108" max="15108" width="15.42578125" style="8" bestFit="1" customWidth="1"/>
    <col min="15109" max="15109" width="11.85546875" style="8" customWidth="1"/>
    <col min="15110" max="15110" width="11.140625" style="8" bestFit="1" customWidth="1"/>
    <col min="15111" max="15111" width="23.7109375" style="8" customWidth="1"/>
    <col min="15112" max="15112" width="7.42578125" style="8" bestFit="1" customWidth="1"/>
    <col min="15113" max="15113" width="23.42578125" style="8" customWidth="1"/>
    <col min="15114" max="15114" width="18.28515625" style="8" customWidth="1"/>
    <col min="15115" max="15116" width="9" style="8" customWidth="1"/>
    <col min="15117" max="15117" width="11.140625" style="8" customWidth="1"/>
    <col min="15118" max="15118" width="9" style="8" customWidth="1"/>
    <col min="15119" max="15119" width="9.85546875" style="8" customWidth="1"/>
    <col min="15120" max="15121" width="5.140625" style="8" customWidth="1"/>
    <col min="15122" max="15122" width="6.85546875" style="8" customWidth="1"/>
    <col min="15123" max="15124" width="11.140625" style="8" customWidth="1"/>
    <col min="15125" max="15125" width="9" style="8" customWidth="1"/>
    <col min="15126" max="15126" width="9.85546875" style="8" customWidth="1"/>
    <col min="15127" max="15127" width="17.5703125" style="8" bestFit="1" customWidth="1"/>
    <col min="15128" max="15128" width="9.42578125" style="8" bestFit="1" customWidth="1"/>
    <col min="15129" max="15129" width="11.140625" style="8" bestFit="1" customWidth="1"/>
    <col min="15130" max="15130" width="7.85546875" style="8" bestFit="1" customWidth="1"/>
    <col min="15131" max="15131" width="12" style="8" bestFit="1" customWidth="1"/>
    <col min="15132" max="15132" width="9.5703125" style="8" bestFit="1" customWidth="1"/>
    <col min="15133" max="15143" width="9.85546875" style="8" bestFit="1" customWidth="1"/>
    <col min="15144" max="15144" width="11.7109375" style="8" bestFit="1" customWidth="1"/>
    <col min="15145" max="15145" width="11.140625" style="8" bestFit="1" customWidth="1"/>
    <col min="15146" max="15146" width="8.7109375" style="8" bestFit="1" customWidth="1"/>
    <col min="15147" max="15147" width="11.140625" style="8" bestFit="1" customWidth="1"/>
    <col min="15148" max="15149" width="11.7109375" style="8" bestFit="1" customWidth="1"/>
    <col min="15150" max="15280" width="11.42578125" style="8"/>
    <col min="15281" max="15281" width="5.28515625" style="8" customWidth="1"/>
    <col min="15282" max="15282" width="11.42578125" style="8"/>
    <col min="15283" max="15283" width="83.28515625" style="8" customWidth="1"/>
    <col min="15284" max="15284" width="11.5703125" style="8" bestFit="1" customWidth="1"/>
    <col min="15285" max="15285" width="12.28515625" style="8" customWidth="1"/>
    <col min="15286" max="15286" width="11.42578125" style="8"/>
    <col min="15287" max="15287" width="11.5703125" style="8" bestFit="1" customWidth="1"/>
    <col min="15288" max="15288" width="11.42578125" style="8"/>
    <col min="15289" max="15289" width="15.140625" style="8" customWidth="1"/>
    <col min="15290" max="15290" width="14.140625" style="8" bestFit="1" customWidth="1"/>
    <col min="15291" max="15294" width="11.42578125" style="8"/>
    <col min="15295" max="15295" width="16.140625" style="8" customWidth="1"/>
    <col min="15296" max="15296" width="11.42578125" style="8"/>
    <col min="15297" max="15297" width="14.140625" style="8" bestFit="1" customWidth="1"/>
    <col min="15298" max="15298" width="13.140625" style="8" bestFit="1" customWidth="1"/>
    <col min="15299" max="15299" width="17.85546875" style="8" customWidth="1"/>
    <col min="15300" max="15360" width="11.42578125" style="8"/>
    <col min="15361" max="15361" width="9.28515625" style="8" customWidth="1"/>
    <col min="15362" max="15362" width="11.140625" style="8" customWidth="1"/>
    <col min="15363" max="15363" width="11.42578125" style="8"/>
    <col min="15364" max="15364" width="15.42578125" style="8" bestFit="1" customWidth="1"/>
    <col min="15365" max="15365" width="11.85546875" style="8" customWidth="1"/>
    <col min="15366" max="15366" width="11.140625" style="8" bestFit="1" customWidth="1"/>
    <col min="15367" max="15367" width="23.7109375" style="8" customWidth="1"/>
    <col min="15368" max="15368" width="7.42578125" style="8" bestFit="1" customWidth="1"/>
    <col min="15369" max="15369" width="23.42578125" style="8" customWidth="1"/>
    <col min="15370" max="15370" width="18.28515625" style="8" customWidth="1"/>
    <col min="15371" max="15372" width="9" style="8" customWidth="1"/>
    <col min="15373" max="15373" width="11.140625" style="8" customWidth="1"/>
    <col min="15374" max="15374" width="9" style="8" customWidth="1"/>
    <col min="15375" max="15375" width="9.85546875" style="8" customWidth="1"/>
    <col min="15376" max="15377" width="5.140625" style="8" customWidth="1"/>
    <col min="15378" max="15378" width="6.85546875" style="8" customWidth="1"/>
    <col min="15379" max="15380" width="11.140625" style="8" customWidth="1"/>
    <col min="15381" max="15381" width="9" style="8" customWidth="1"/>
    <col min="15382" max="15382" width="9.85546875" style="8" customWidth="1"/>
    <col min="15383" max="15383" width="17.5703125" style="8" bestFit="1" customWidth="1"/>
    <col min="15384" max="15384" width="9.42578125" style="8" bestFit="1" customWidth="1"/>
    <col min="15385" max="15385" width="11.140625" style="8" bestFit="1" customWidth="1"/>
    <col min="15386" max="15386" width="7.85546875" style="8" bestFit="1" customWidth="1"/>
    <col min="15387" max="15387" width="12" style="8" bestFit="1" customWidth="1"/>
    <col min="15388" max="15388" width="9.5703125" style="8" bestFit="1" customWidth="1"/>
    <col min="15389" max="15399" width="9.85546875" style="8" bestFit="1" customWidth="1"/>
    <col min="15400" max="15400" width="11.7109375" style="8" bestFit="1" customWidth="1"/>
    <col min="15401" max="15401" width="11.140625" style="8" bestFit="1" customWidth="1"/>
    <col min="15402" max="15402" width="8.7109375" style="8" bestFit="1" customWidth="1"/>
    <col min="15403" max="15403" width="11.140625" style="8" bestFit="1" customWidth="1"/>
    <col min="15404" max="15405" width="11.7109375" style="8" bestFit="1" customWidth="1"/>
    <col min="15406" max="15536" width="11.42578125" style="8"/>
    <col min="15537" max="15537" width="5.28515625" style="8" customWidth="1"/>
    <col min="15538" max="15538" width="11.42578125" style="8"/>
    <col min="15539" max="15539" width="83.28515625" style="8" customWidth="1"/>
    <col min="15540" max="15540" width="11.5703125" style="8" bestFit="1" customWidth="1"/>
    <col min="15541" max="15541" width="12.28515625" style="8" customWidth="1"/>
    <col min="15542" max="15542" width="11.42578125" style="8"/>
    <col min="15543" max="15543" width="11.5703125" style="8" bestFit="1" customWidth="1"/>
    <col min="15544" max="15544" width="11.42578125" style="8"/>
    <col min="15545" max="15545" width="15.140625" style="8" customWidth="1"/>
    <col min="15546" max="15546" width="14.140625" style="8" bestFit="1" customWidth="1"/>
    <col min="15547" max="15550" width="11.42578125" style="8"/>
    <col min="15551" max="15551" width="16.140625" style="8" customWidth="1"/>
    <col min="15552" max="15552" width="11.42578125" style="8"/>
    <col min="15553" max="15553" width="14.140625" style="8" bestFit="1" customWidth="1"/>
    <col min="15554" max="15554" width="13.140625" style="8" bestFit="1" customWidth="1"/>
    <col min="15555" max="15555" width="17.85546875" style="8" customWidth="1"/>
    <col min="15556" max="15616" width="11.42578125" style="8"/>
    <col min="15617" max="15617" width="9.28515625" style="8" customWidth="1"/>
    <col min="15618" max="15618" width="11.140625" style="8" customWidth="1"/>
    <col min="15619" max="15619" width="11.42578125" style="8"/>
    <col min="15620" max="15620" width="15.42578125" style="8" bestFit="1" customWidth="1"/>
    <col min="15621" max="15621" width="11.85546875" style="8" customWidth="1"/>
    <col min="15622" max="15622" width="11.140625" style="8" bestFit="1" customWidth="1"/>
    <col min="15623" max="15623" width="23.7109375" style="8" customWidth="1"/>
    <col min="15624" max="15624" width="7.42578125" style="8" bestFit="1" customWidth="1"/>
    <col min="15625" max="15625" width="23.42578125" style="8" customWidth="1"/>
    <col min="15626" max="15626" width="18.28515625" style="8" customWidth="1"/>
    <col min="15627" max="15628" width="9" style="8" customWidth="1"/>
    <col min="15629" max="15629" width="11.140625" style="8" customWidth="1"/>
    <col min="15630" max="15630" width="9" style="8" customWidth="1"/>
    <col min="15631" max="15631" width="9.85546875" style="8" customWidth="1"/>
    <col min="15632" max="15633" width="5.140625" style="8" customWidth="1"/>
    <col min="15634" max="15634" width="6.85546875" style="8" customWidth="1"/>
    <col min="15635" max="15636" width="11.140625" style="8" customWidth="1"/>
    <col min="15637" max="15637" width="9" style="8" customWidth="1"/>
    <col min="15638" max="15638" width="9.85546875" style="8" customWidth="1"/>
    <col min="15639" max="15639" width="17.5703125" style="8" bestFit="1" customWidth="1"/>
    <col min="15640" max="15640" width="9.42578125" style="8" bestFit="1" customWidth="1"/>
    <col min="15641" max="15641" width="11.140625" style="8" bestFit="1" customWidth="1"/>
    <col min="15642" max="15642" width="7.85546875" style="8" bestFit="1" customWidth="1"/>
    <col min="15643" max="15643" width="12" style="8" bestFit="1" customWidth="1"/>
    <col min="15644" max="15644" width="9.5703125" style="8" bestFit="1" customWidth="1"/>
    <col min="15645" max="15655" width="9.85546875" style="8" bestFit="1" customWidth="1"/>
    <col min="15656" max="15656" width="11.7109375" style="8" bestFit="1" customWidth="1"/>
    <col min="15657" max="15657" width="11.140625" style="8" bestFit="1" customWidth="1"/>
    <col min="15658" max="15658" width="8.7109375" style="8" bestFit="1" customWidth="1"/>
    <col min="15659" max="15659" width="11.140625" style="8" bestFit="1" customWidth="1"/>
    <col min="15660" max="15661" width="11.7109375" style="8" bestFit="1" customWidth="1"/>
    <col min="15662" max="15792" width="11.42578125" style="8"/>
    <col min="15793" max="15793" width="5.28515625" style="8" customWidth="1"/>
    <col min="15794" max="15794" width="11.42578125" style="8"/>
    <col min="15795" max="15795" width="83.28515625" style="8" customWidth="1"/>
    <col min="15796" max="15796" width="11.5703125" style="8" bestFit="1" customWidth="1"/>
    <col min="15797" max="15797" width="12.28515625" style="8" customWidth="1"/>
    <col min="15798" max="15798" width="11.42578125" style="8"/>
    <col min="15799" max="15799" width="11.5703125" style="8" bestFit="1" customWidth="1"/>
    <col min="15800" max="15800" width="11.42578125" style="8"/>
    <col min="15801" max="15801" width="15.140625" style="8" customWidth="1"/>
    <col min="15802" max="15802" width="14.140625" style="8" bestFit="1" customWidth="1"/>
    <col min="15803" max="15806" width="11.42578125" style="8"/>
    <col min="15807" max="15807" width="16.140625" style="8" customWidth="1"/>
    <col min="15808" max="15808" width="11.42578125" style="8"/>
    <col min="15809" max="15809" width="14.140625" style="8" bestFit="1" customWidth="1"/>
    <col min="15810" max="15810" width="13.140625" style="8" bestFit="1" customWidth="1"/>
    <col min="15811" max="15811" width="17.85546875" style="8" customWidth="1"/>
    <col min="15812" max="15872" width="11.42578125" style="8"/>
    <col min="15873" max="15873" width="9.28515625" style="8" customWidth="1"/>
    <col min="15874" max="15874" width="11.140625" style="8" customWidth="1"/>
    <col min="15875" max="15875" width="11.42578125" style="8"/>
    <col min="15876" max="15876" width="15.42578125" style="8" bestFit="1" customWidth="1"/>
    <col min="15877" max="15877" width="11.85546875" style="8" customWidth="1"/>
    <col min="15878" max="15878" width="11.140625" style="8" bestFit="1" customWidth="1"/>
    <col min="15879" max="15879" width="23.7109375" style="8" customWidth="1"/>
    <col min="15880" max="15880" width="7.42578125" style="8" bestFit="1" customWidth="1"/>
    <col min="15881" max="15881" width="23.42578125" style="8" customWidth="1"/>
    <col min="15882" max="15882" width="18.28515625" style="8" customWidth="1"/>
    <col min="15883" max="15884" width="9" style="8" customWidth="1"/>
    <col min="15885" max="15885" width="11.140625" style="8" customWidth="1"/>
    <col min="15886" max="15886" width="9" style="8" customWidth="1"/>
    <col min="15887" max="15887" width="9.85546875" style="8" customWidth="1"/>
    <col min="15888" max="15889" width="5.140625" style="8" customWidth="1"/>
    <col min="15890" max="15890" width="6.85546875" style="8" customWidth="1"/>
    <col min="15891" max="15892" width="11.140625" style="8" customWidth="1"/>
    <col min="15893" max="15893" width="9" style="8" customWidth="1"/>
    <col min="15894" max="15894" width="9.85546875" style="8" customWidth="1"/>
    <col min="15895" max="15895" width="17.5703125" style="8" bestFit="1" customWidth="1"/>
    <col min="15896" max="15896" width="9.42578125" style="8" bestFit="1" customWidth="1"/>
    <col min="15897" max="15897" width="11.140625" style="8" bestFit="1" customWidth="1"/>
    <col min="15898" max="15898" width="7.85546875" style="8" bestFit="1" customWidth="1"/>
    <col min="15899" max="15899" width="12" style="8" bestFit="1" customWidth="1"/>
    <col min="15900" max="15900" width="9.5703125" style="8" bestFit="1" customWidth="1"/>
    <col min="15901" max="15911" width="9.85546875" style="8" bestFit="1" customWidth="1"/>
    <col min="15912" max="15912" width="11.7109375" style="8" bestFit="1" customWidth="1"/>
    <col min="15913" max="15913" width="11.140625" style="8" bestFit="1" customWidth="1"/>
    <col min="15914" max="15914" width="8.7109375" style="8" bestFit="1" customWidth="1"/>
    <col min="15915" max="15915" width="11.140625" style="8" bestFit="1" customWidth="1"/>
    <col min="15916" max="15917" width="11.7109375" style="8" bestFit="1" customWidth="1"/>
    <col min="15918" max="16048" width="11.42578125" style="8"/>
    <col min="16049" max="16049" width="5.28515625" style="8" customWidth="1"/>
    <col min="16050" max="16050" width="11.42578125" style="8"/>
    <col min="16051" max="16051" width="83.28515625" style="8" customWidth="1"/>
    <col min="16052" max="16052" width="11.5703125" style="8" bestFit="1" customWidth="1"/>
    <col min="16053" max="16053" width="12.28515625" style="8" customWidth="1"/>
    <col min="16054" max="16054" width="11.42578125" style="8"/>
    <col min="16055" max="16055" width="11.5703125" style="8" bestFit="1" customWidth="1"/>
    <col min="16056" max="16056" width="11.42578125" style="8"/>
    <col min="16057" max="16057" width="15.140625" style="8" customWidth="1"/>
    <col min="16058" max="16058" width="14.140625" style="8" bestFit="1" customWidth="1"/>
    <col min="16059" max="16062" width="11.42578125" style="8"/>
    <col min="16063" max="16063" width="16.140625" style="8" customWidth="1"/>
    <col min="16064" max="16064" width="11.42578125" style="8"/>
    <col min="16065" max="16065" width="14.140625" style="8" bestFit="1" customWidth="1"/>
    <col min="16066" max="16066" width="13.140625" style="8" bestFit="1" customWidth="1"/>
    <col min="16067" max="16067" width="17.85546875" style="8" customWidth="1"/>
    <col min="16068" max="16128" width="11.42578125" style="8"/>
    <col min="16129" max="16129" width="9.28515625" style="8" customWidth="1"/>
    <col min="16130" max="16130" width="11.140625" style="8" customWidth="1"/>
    <col min="16131" max="16131" width="11.42578125" style="8"/>
    <col min="16132" max="16132" width="15.42578125" style="8" bestFit="1" customWidth="1"/>
    <col min="16133" max="16133" width="11.85546875" style="8" customWidth="1"/>
    <col min="16134" max="16134" width="11.140625" style="8" bestFit="1" customWidth="1"/>
    <col min="16135" max="16135" width="23.7109375" style="8" customWidth="1"/>
    <col min="16136" max="16136" width="7.42578125" style="8" bestFit="1" customWidth="1"/>
    <col min="16137" max="16137" width="23.42578125" style="8" customWidth="1"/>
    <col min="16138" max="16138" width="18.28515625" style="8" customWidth="1"/>
    <col min="16139" max="16140" width="9" style="8" customWidth="1"/>
    <col min="16141" max="16141" width="11.140625" style="8" customWidth="1"/>
    <col min="16142" max="16142" width="9" style="8" customWidth="1"/>
    <col min="16143" max="16143" width="9.85546875" style="8" customWidth="1"/>
    <col min="16144" max="16145" width="5.140625" style="8" customWidth="1"/>
    <col min="16146" max="16146" width="6.85546875" style="8" customWidth="1"/>
    <col min="16147" max="16148" width="11.140625" style="8" customWidth="1"/>
    <col min="16149" max="16149" width="9" style="8" customWidth="1"/>
    <col min="16150" max="16150" width="9.85546875" style="8" customWidth="1"/>
    <col min="16151" max="16151" width="17.5703125" style="8" bestFit="1" customWidth="1"/>
    <col min="16152" max="16152" width="9.42578125" style="8" bestFit="1" customWidth="1"/>
    <col min="16153" max="16153" width="11.140625" style="8" bestFit="1" customWidth="1"/>
    <col min="16154" max="16154" width="7.85546875" style="8" bestFit="1" customWidth="1"/>
    <col min="16155" max="16155" width="12" style="8" bestFit="1" customWidth="1"/>
    <col min="16156" max="16156" width="9.5703125" style="8" bestFit="1" customWidth="1"/>
    <col min="16157" max="16167" width="9.85546875" style="8" bestFit="1" customWidth="1"/>
    <col min="16168" max="16168" width="11.7109375" style="8" bestFit="1" customWidth="1"/>
    <col min="16169" max="16169" width="11.140625" style="8" bestFit="1" customWidth="1"/>
    <col min="16170" max="16170" width="8.7109375" style="8" bestFit="1" customWidth="1"/>
    <col min="16171" max="16171" width="11.140625" style="8" bestFit="1" customWidth="1"/>
    <col min="16172" max="16173" width="11.7109375" style="8" bestFit="1" customWidth="1"/>
    <col min="16174" max="16304" width="11.42578125" style="8"/>
    <col min="16305" max="16305" width="5.28515625" style="8" customWidth="1"/>
    <col min="16306" max="16306" width="11.42578125" style="8"/>
    <col min="16307" max="16307" width="83.28515625" style="8" customWidth="1"/>
    <col min="16308" max="16308" width="11.5703125" style="8" bestFit="1" customWidth="1"/>
    <col min="16309" max="16309" width="12.28515625" style="8" customWidth="1"/>
    <col min="16310" max="16310" width="11.42578125" style="8"/>
    <col min="16311" max="16311" width="11.5703125" style="8" bestFit="1" customWidth="1"/>
    <col min="16312" max="16312" width="11.42578125" style="8"/>
    <col min="16313" max="16313" width="15.140625" style="8" customWidth="1"/>
    <col min="16314" max="16314" width="14.140625" style="8" bestFit="1" customWidth="1"/>
    <col min="16315" max="16318" width="11.42578125" style="8"/>
    <col min="16319" max="16319" width="16.140625" style="8" customWidth="1"/>
    <col min="16320" max="16320" width="11.42578125" style="8"/>
    <col min="16321" max="16321" width="14.140625" style="8" bestFit="1" customWidth="1"/>
    <col min="16322" max="16322" width="13.140625" style="8" bestFit="1" customWidth="1"/>
    <col min="16323" max="16323" width="17.85546875" style="8" customWidth="1"/>
    <col min="16324" max="16384" width="11.42578125" style="8"/>
  </cols>
  <sheetData>
    <row r="1" spans="1:45" s="1" customFormat="1" ht="15" x14ac:dyDescent="0.25">
      <c r="K1" s="2"/>
    </row>
    <row r="2" spans="1:45" s="1" customFormat="1" ht="15" x14ac:dyDescent="0.25">
      <c r="K2" s="2"/>
    </row>
    <row r="3" spans="1:45" s="1" customFormat="1" ht="12" customHeight="1" x14ac:dyDescent="0.25">
      <c r="A3" s="102"/>
      <c r="B3" s="102"/>
      <c r="C3" s="102"/>
      <c r="D3" s="102"/>
      <c r="E3" s="102"/>
      <c r="F3" s="102"/>
      <c r="G3" s="102"/>
      <c r="H3" s="102"/>
      <c r="I3" s="103" t="s">
        <v>200</v>
      </c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5"/>
      <c r="V3" s="112" t="s">
        <v>201</v>
      </c>
      <c r="W3" s="113"/>
    </row>
    <row r="4" spans="1:45" s="1" customFormat="1" ht="11.25" customHeight="1" x14ac:dyDescent="0.25">
      <c r="A4" s="102"/>
      <c r="B4" s="102"/>
      <c r="C4" s="102"/>
      <c r="D4" s="102"/>
      <c r="E4" s="102"/>
      <c r="F4" s="102"/>
      <c r="G4" s="102"/>
      <c r="H4" s="102"/>
      <c r="I4" s="106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8"/>
      <c r="V4" s="114"/>
      <c r="W4" s="115"/>
    </row>
    <row r="5" spans="1:45" s="1" customFormat="1" ht="24.75" customHeight="1" x14ac:dyDescent="0.25">
      <c r="A5" s="102"/>
      <c r="B5" s="102"/>
      <c r="C5" s="102"/>
      <c r="D5" s="102"/>
      <c r="E5" s="102"/>
      <c r="F5" s="102"/>
      <c r="G5" s="102"/>
      <c r="H5" s="102"/>
      <c r="I5" s="106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8"/>
      <c r="V5" s="116" t="s">
        <v>203</v>
      </c>
      <c r="W5" s="117"/>
    </row>
    <row r="6" spans="1:45" s="1" customFormat="1" ht="22.5" customHeight="1" x14ac:dyDescent="0.25">
      <c r="A6" s="102"/>
      <c r="B6" s="102"/>
      <c r="C6" s="102"/>
      <c r="D6" s="102"/>
      <c r="E6" s="102"/>
      <c r="F6" s="102"/>
      <c r="G6" s="102"/>
      <c r="H6" s="102"/>
      <c r="I6" s="106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8"/>
      <c r="V6" s="118" t="s">
        <v>202</v>
      </c>
      <c r="W6" s="119"/>
    </row>
    <row r="7" spans="1:45" s="1" customFormat="1" ht="24" customHeight="1" x14ac:dyDescent="0.25">
      <c r="A7" s="102"/>
      <c r="B7" s="102"/>
      <c r="C7" s="102"/>
      <c r="D7" s="102"/>
      <c r="E7" s="102"/>
      <c r="F7" s="102"/>
      <c r="G7" s="102"/>
      <c r="H7" s="102"/>
      <c r="I7" s="109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1"/>
      <c r="V7" s="116" t="s">
        <v>0</v>
      </c>
      <c r="W7" s="117"/>
    </row>
    <row r="8" spans="1:45" ht="11.25" customHeight="1" x14ac:dyDescent="0.25"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</row>
    <row r="9" spans="1:45" ht="24.75" customHeight="1" x14ac:dyDescent="0.25"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</row>
    <row r="10" spans="1:45" s="15" customFormat="1" ht="22.5" customHeight="1" x14ac:dyDescent="0.25">
      <c r="A10" s="9" t="s">
        <v>1</v>
      </c>
      <c r="B10" s="10" t="s">
        <v>2</v>
      </c>
      <c r="C10" s="10" t="s">
        <v>3</v>
      </c>
      <c r="D10" s="10" t="s">
        <v>4</v>
      </c>
      <c r="E10" s="10" t="s">
        <v>5</v>
      </c>
      <c r="F10" s="10" t="s">
        <v>6</v>
      </c>
      <c r="G10" s="11" t="s">
        <v>7</v>
      </c>
      <c r="H10" s="11" t="s">
        <v>8</v>
      </c>
      <c r="I10" s="11" t="s">
        <v>9</v>
      </c>
      <c r="J10" s="11" t="s">
        <v>10</v>
      </c>
      <c r="K10" s="12" t="s">
        <v>11</v>
      </c>
      <c r="L10" s="12" t="s">
        <v>12</v>
      </c>
      <c r="M10" s="12" t="s">
        <v>13</v>
      </c>
      <c r="N10" s="12" t="s">
        <v>14</v>
      </c>
      <c r="O10" s="12" t="s">
        <v>15</v>
      </c>
      <c r="P10" s="12" t="s">
        <v>16</v>
      </c>
      <c r="Q10" s="12" t="s">
        <v>17</v>
      </c>
      <c r="R10" s="12" t="s">
        <v>18</v>
      </c>
      <c r="S10" s="12" t="s">
        <v>19</v>
      </c>
      <c r="T10" s="12" t="s">
        <v>20</v>
      </c>
      <c r="U10" s="12" t="s">
        <v>21</v>
      </c>
      <c r="V10" s="12" t="s">
        <v>22</v>
      </c>
      <c r="W10" s="11" t="s">
        <v>23</v>
      </c>
      <c r="X10" s="11" t="s">
        <v>24</v>
      </c>
      <c r="Y10" s="11" t="s">
        <v>25</v>
      </c>
      <c r="Z10" s="11" t="s">
        <v>26</v>
      </c>
      <c r="AA10" s="11" t="s">
        <v>27</v>
      </c>
      <c r="AB10" s="11" t="s">
        <v>28</v>
      </c>
      <c r="AC10" s="11" t="s">
        <v>29</v>
      </c>
      <c r="AD10" s="11" t="s">
        <v>30</v>
      </c>
      <c r="AE10" s="11" t="s">
        <v>31</v>
      </c>
      <c r="AF10" s="11" t="s">
        <v>32</v>
      </c>
      <c r="AG10" s="11" t="s">
        <v>33</v>
      </c>
      <c r="AH10" s="11" t="s">
        <v>34</v>
      </c>
      <c r="AI10" s="11" t="s">
        <v>35</v>
      </c>
      <c r="AJ10" s="11" t="s">
        <v>36</v>
      </c>
      <c r="AK10" s="11" t="s">
        <v>37</v>
      </c>
      <c r="AL10" s="11" t="s">
        <v>38</v>
      </c>
      <c r="AM10" s="11" t="s">
        <v>39</v>
      </c>
      <c r="AN10" s="11" t="s">
        <v>40</v>
      </c>
      <c r="AO10" s="11" t="s">
        <v>41</v>
      </c>
      <c r="AP10" s="13" t="s">
        <v>42</v>
      </c>
      <c r="AQ10" s="14" t="s">
        <v>43</v>
      </c>
      <c r="AR10" s="14" t="s">
        <v>44</v>
      </c>
      <c r="AS10" s="14" t="s">
        <v>45</v>
      </c>
    </row>
    <row r="11" spans="1:45" ht="24" customHeight="1" x14ac:dyDescent="0.25">
      <c r="A11" s="16">
        <v>311</v>
      </c>
      <c r="B11" s="17">
        <v>9999</v>
      </c>
      <c r="C11" s="18">
        <v>1</v>
      </c>
      <c r="D11" s="16">
        <v>0</v>
      </c>
      <c r="E11" s="16">
        <v>0</v>
      </c>
      <c r="F11" s="16">
        <v>1</v>
      </c>
      <c r="G11" s="19" t="s">
        <v>46</v>
      </c>
      <c r="H11" s="20" t="s">
        <v>47</v>
      </c>
      <c r="I11" s="21" t="s">
        <v>48</v>
      </c>
      <c r="J11" s="20" t="s">
        <v>49</v>
      </c>
      <c r="K11" s="22"/>
      <c r="L11" s="22"/>
      <c r="M11" s="22"/>
      <c r="N11" s="22"/>
      <c r="O11" s="22"/>
      <c r="P11" s="22"/>
      <c r="Q11" s="22"/>
      <c r="R11" s="22"/>
      <c r="S11" s="22" t="e">
        <f>SUMIF([2]DATH!$O$10:$O$34,H11,[2]DATH!$V$10:$V$34)</f>
        <v>#VALUE!</v>
      </c>
      <c r="T11" s="19" t="e">
        <f>SUMIF([2]DA!$O$12:$O$49,H11,[2]DA!$V$12:$V$49)</f>
        <v>#VALUE!</v>
      </c>
      <c r="U11" s="19"/>
      <c r="V11" s="22"/>
      <c r="W11" s="23" t="e">
        <f>SUM(K11:V11)</f>
        <v>#VALUE!</v>
      </c>
      <c r="X11" s="24"/>
      <c r="Y11" s="24"/>
      <c r="Z11" s="25"/>
      <c r="AA11" s="26" t="e">
        <f>+W11-X11-Y11-Z11</f>
        <v>#VALUE!</v>
      </c>
      <c r="AB11" s="27" t="e">
        <f>+X11/W11</f>
        <v>#VALUE!</v>
      </c>
      <c r="AC11" s="28" t="e">
        <f>SUMIF([2]DATH!$O$10:$O$34,H11,[2]DATH!$AJ$10:$AJ$34)</f>
        <v>#VALUE!</v>
      </c>
      <c r="AD11" s="28" t="e">
        <f>SUMIF([2]DATH!$O$10:$O$34,H11,[2]DATH!$AK$10:$AK$34)</f>
        <v>#VALUE!</v>
      </c>
      <c r="AE11" s="28" t="e">
        <f>SUMIF([2]DATH!$O$10:$O$34,H11,[2]DATH!$AL$10:$AM$34)</f>
        <v>#VALUE!</v>
      </c>
      <c r="AF11" s="28" t="e">
        <f>SUMIF([2]DATH!$O$10:$O$34,H11,[2]DATH!$AM$10:$AM$34)</f>
        <v>#VALUE!</v>
      </c>
      <c r="AG11" s="28" t="e">
        <f>SUMIF([2]DATH!$O$10:$O$34,H11,[2]DATH!$AN$10:$AN$34)</f>
        <v>#VALUE!</v>
      </c>
      <c r="AH11" s="28" t="e">
        <f>SUMIF([2]DATH!$O$10:$O$34,H11,[2]DATH!$AO$10:$AO$34)</f>
        <v>#VALUE!</v>
      </c>
      <c r="AI11" s="28" t="e">
        <f>SUMIF([2]DATH!$O$10:$O$34,H11,[2]DATH!$AP$10:$AP$34)</f>
        <v>#VALUE!</v>
      </c>
      <c r="AJ11" s="28" t="e">
        <f>SUMIF([2]DATH!$O$10:$O$34,H11,[2]DATH!$AQ$10:$AQ$34)</f>
        <v>#VALUE!</v>
      </c>
      <c r="AK11" s="28" t="e">
        <f>SUMIF([2]DATH!$O$10:$O$34,H11,[2]DATH!$AR$10:$AR$34)</f>
        <v>#VALUE!</v>
      </c>
      <c r="AL11" s="28" t="e">
        <f>SUMIF([2]DATH!$O$10:$O$34,H11,[2]DATH!$AS$10:$AS$34)</f>
        <v>#VALUE!</v>
      </c>
      <c r="AM11" s="28" t="e">
        <f>SUMIF([2]DATH!$O$10:$O$34,H11,[2]DATH!$AT$10:$AT$34)</f>
        <v>#VALUE!</v>
      </c>
      <c r="AN11" s="28" t="e">
        <f>SUMIF([2]DATH!$O$10:$O$34,H11,[2]DATH!$AU$10:$AU$34)</f>
        <v>#VALUE!</v>
      </c>
      <c r="AO11" s="28" t="e">
        <f>SUBTOTAL(9,AC11:AN11)</f>
        <v>#VALUE!</v>
      </c>
      <c r="AP11" s="29" t="e">
        <f t="shared" ref="AP11:AP26" si="0">+AO11-W11</f>
        <v>#VALUE!</v>
      </c>
      <c r="AQ11" s="28" t="e">
        <f>SUMIF([2]DATH!$O$10:$O$295,H11,[2]DATH!$AX$10:$AX$295)</f>
        <v>#VALUE!</v>
      </c>
      <c r="AR11" s="28" t="e">
        <f>SUMIF([2]DATH!$O$10:$O$34,H11,[2]DATH!$AZ$10:$AZ$34)</f>
        <v>#VALUE!</v>
      </c>
      <c r="AS11" s="28" t="e">
        <f>SUMIF([2]DATH!$O$10:$O$34,H11,[2]DATH!$BB$10:$BB$34)</f>
        <v>#VALUE!</v>
      </c>
    </row>
    <row r="12" spans="1:45" x14ac:dyDescent="0.25">
      <c r="A12" s="16">
        <v>311</v>
      </c>
      <c r="B12" s="17">
        <v>9999</v>
      </c>
      <c r="C12" s="18">
        <v>1</v>
      </c>
      <c r="D12" s="16">
        <v>0</v>
      </c>
      <c r="E12" s="16">
        <v>0</v>
      </c>
      <c r="F12" s="16">
        <v>1</v>
      </c>
      <c r="G12" s="19" t="s">
        <v>46</v>
      </c>
      <c r="H12" s="20" t="s">
        <v>50</v>
      </c>
      <c r="I12" s="21" t="s">
        <v>51</v>
      </c>
      <c r="J12" s="20" t="s">
        <v>49</v>
      </c>
      <c r="K12" s="22"/>
      <c r="L12" s="22"/>
      <c r="M12" s="22"/>
      <c r="N12" s="22"/>
      <c r="O12" s="22"/>
      <c r="P12" s="22"/>
      <c r="Q12" s="22"/>
      <c r="R12" s="22"/>
      <c r="S12" s="22" t="e">
        <f>SUMIF([2]DATH!$O$10:$O$34,H12,[2]DATH!$V$10:$V$34)</f>
        <v>#VALUE!</v>
      </c>
      <c r="T12" s="19" t="e">
        <f>SUMIF([2]DA!$O$12:$O$49,H12,[2]DA!$V$12:$V$49)</f>
        <v>#VALUE!</v>
      </c>
      <c r="U12" s="22"/>
      <c r="V12" s="22"/>
      <c r="W12" s="23" t="e">
        <f t="shared" ref="W12:W80" si="1">SUM(K12:V12)</f>
        <v>#VALUE!</v>
      </c>
      <c r="X12" s="24"/>
      <c r="Y12" s="24"/>
      <c r="Z12" s="25"/>
      <c r="AA12" s="26" t="e">
        <f t="shared" ref="AA12:AA74" si="2">+W12-X12-Y12-Z12</f>
        <v>#VALUE!</v>
      </c>
      <c r="AB12" s="27" t="e">
        <f>+X12/W12</f>
        <v>#VALUE!</v>
      </c>
      <c r="AC12" s="28" t="e">
        <f>SUMIF([2]DATH!$O$10:$O$34,H12,[2]DATH!$AJ$10:$AJ$34)</f>
        <v>#VALUE!</v>
      </c>
      <c r="AD12" s="28" t="e">
        <f>SUMIF([2]DATH!$O$10:$O$34,H12,[2]DATH!$AK$10:$AK$34)</f>
        <v>#VALUE!</v>
      </c>
      <c r="AE12" s="28" t="e">
        <f>SUMIF([2]DATH!$O$10:$O$34,H12,[2]DATH!$AL$10:$AM$34)</f>
        <v>#VALUE!</v>
      </c>
      <c r="AF12" s="28" t="e">
        <f>SUMIF([2]DATH!$O$10:$O$34,H12,[2]DATH!$AM$10:$AM$34)</f>
        <v>#VALUE!</v>
      </c>
      <c r="AG12" s="28" t="e">
        <f>SUMIF([2]DATH!$O$10:$O$34,H12,[2]DATH!$AN$10:$AN$34)</f>
        <v>#VALUE!</v>
      </c>
      <c r="AH12" s="28" t="e">
        <f>SUMIF([2]DATH!$O$10:$O$34,H12,[2]DATH!$AO$10:$AO$34)</f>
        <v>#VALUE!</v>
      </c>
      <c r="AI12" s="28" t="e">
        <f>SUMIF([2]DATH!$O$10:$O$34,H12,[2]DATH!$AP$10:$AP$34)</f>
        <v>#VALUE!</v>
      </c>
      <c r="AJ12" s="28" t="e">
        <f>SUMIF([2]DATH!$O$10:$O$34,H12,[2]DATH!$AQ$10:$AQ$34)</f>
        <v>#VALUE!</v>
      </c>
      <c r="AK12" s="28" t="e">
        <f>SUMIF([2]DATH!$O$10:$O$34,H12,[2]DATH!$AR$10:$AR$34)</f>
        <v>#VALUE!</v>
      </c>
      <c r="AL12" s="28" t="e">
        <f>SUMIF([2]DATH!$O$10:$O$34,H12,[2]DATH!$AS$10:$AS$34)</f>
        <v>#VALUE!</v>
      </c>
      <c r="AM12" s="28" t="e">
        <f>SUMIF([2]DATH!$O$10:$O$34,H12,[2]DATH!$AT$10:$AT$34)</f>
        <v>#VALUE!</v>
      </c>
      <c r="AN12" s="28" t="e">
        <f>SUMIF([2]DATH!$O$10:$O$34,H12,[2]DATH!$AU$10:$AU$34)</f>
        <v>#VALUE!</v>
      </c>
      <c r="AO12" s="28" t="e">
        <f t="shared" ref="AO12:AO26" si="3">SUBTOTAL(9,AC12:AN12)</f>
        <v>#VALUE!</v>
      </c>
      <c r="AP12" s="29" t="e">
        <f t="shared" si="0"/>
        <v>#VALUE!</v>
      </c>
      <c r="AQ12" s="28" t="e">
        <f>SUMIF([2]DATH!$O$10:$O$34,H12,[2]DATH!$AX$10:$AX$34)</f>
        <v>#VALUE!</v>
      </c>
      <c r="AR12" s="28" t="e">
        <f>SUMIF([2]DATH!$O$10:$O$34,H12,[2]DATH!$AZ$10:$AZ$34)</f>
        <v>#VALUE!</v>
      </c>
      <c r="AS12" s="28" t="e">
        <f>SUMIF([2]DATH!$O$10:$O$34,H12,[2]DATH!$BB$10:$BB$34)</f>
        <v>#VALUE!</v>
      </c>
    </row>
    <row r="13" spans="1:45" x14ac:dyDescent="0.25">
      <c r="A13" s="16">
        <v>311</v>
      </c>
      <c r="B13" s="17">
        <v>9999</v>
      </c>
      <c r="C13" s="18">
        <v>1</v>
      </c>
      <c r="D13" s="16">
        <v>0</v>
      </c>
      <c r="E13" s="16">
        <v>0</v>
      </c>
      <c r="F13" s="16">
        <v>1</v>
      </c>
      <c r="G13" s="19" t="s">
        <v>46</v>
      </c>
      <c r="H13" s="30" t="s">
        <v>52</v>
      </c>
      <c r="I13" s="31" t="s">
        <v>53</v>
      </c>
      <c r="J13" s="20" t="s">
        <v>49</v>
      </c>
      <c r="K13" s="22"/>
      <c r="L13" s="22"/>
      <c r="M13" s="22"/>
      <c r="N13" s="22"/>
      <c r="O13" s="22"/>
      <c r="P13" s="22"/>
      <c r="Q13" s="22"/>
      <c r="R13" s="22"/>
      <c r="S13" s="22" t="e">
        <f>SUMIF([2]DATH!$O$10:$O$34,H13,[2]DATH!$V$10:$V$34)</f>
        <v>#VALUE!</v>
      </c>
      <c r="T13" s="19" t="e">
        <f>SUMIF([2]DA!$O$12:$O$49,H13,[2]DA!$V$12:$V$49)</f>
        <v>#VALUE!</v>
      </c>
      <c r="U13" s="22"/>
      <c r="V13" s="22"/>
      <c r="W13" s="23" t="e">
        <f t="shared" si="1"/>
        <v>#VALUE!</v>
      </c>
      <c r="X13" s="24"/>
      <c r="Y13" s="24"/>
      <c r="Z13" s="25"/>
      <c r="AA13" s="26" t="e">
        <f>+W13-X13-Y13-Z13</f>
        <v>#VALUE!</v>
      </c>
      <c r="AB13" s="27" t="e">
        <f>+X13/W13</f>
        <v>#VALUE!</v>
      </c>
      <c r="AC13" s="28" t="e">
        <f>SUMIF([2]DATH!$O$10:$O$34,H13,[2]DATH!$AJ$10:$AJ$34)</f>
        <v>#VALUE!</v>
      </c>
      <c r="AD13" s="28" t="e">
        <f>SUMIF([2]DATH!$O$10:$O$34,H13,[2]DATH!$AK$10:$AK$34)</f>
        <v>#VALUE!</v>
      </c>
      <c r="AE13" s="28" t="e">
        <f>SUMIF([2]DATH!$O$10:$O$34,H13,[2]DATH!$AL$10:$AM$34)</f>
        <v>#VALUE!</v>
      </c>
      <c r="AF13" s="28" t="e">
        <f>SUMIF([2]DATH!$O$10:$O$34,H13,[2]DATH!$AM$10:$AM$34)</f>
        <v>#VALUE!</v>
      </c>
      <c r="AG13" s="28" t="e">
        <f>SUMIF([2]DATH!$O$10:$O$34,H13,[2]DATH!$AN$10:$AN$34)</f>
        <v>#VALUE!</v>
      </c>
      <c r="AH13" s="28" t="e">
        <f>SUMIF([2]DATH!$O$10:$O$34,H13,[2]DATH!$AO$10:$AO$34)</f>
        <v>#VALUE!</v>
      </c>
      <c r="AI13" s="28" t="e">
        <f>SUMIF([2]DATH!$O$10:$O$34,H13,[2]DATH!$AP$10:$AP$34)</f>
        <v>#VALUE!</v>
      </c>
      <c r="AJ13" s="28" t="e">
        <f>SUMIF([2]DATH!$O$10:$O$34,H13,[2]DATH!$AQ$10:$AQ$34)</f>
        <v>#VALUE!</v>
      </c>
      <c r="AK13" s="28" t="e">
        <f>SUMIF([2]DATH!$O$10:$O$34,H13,[2]DATH!$AR$10:$AR$34)</f>
        <v>#VALUE!</v>
      </c>
      <c r="AL13" s="28" t="e">
        <f>SUMIF([2]DATH!$O$10:$O$34,H13,[2]DATH!$AS$10:$AS$34)</f>
        <v>#VALUE!</v>
      </c>
      <c r="AM13" s="28" t="e">
        <f>SUMIF([2]DATH!$O$10:$O$34,H13,[2]DATH!$AT$10:$AT$34)</f>
        <v>#VALUE!</v>
      </c>
      <c r="AN13" s="28" t="e">
        <f>SUMIF([2]DATH!$O$10:$O$34,H13,[2]DATH!$AU$10:$AU$34)</f>
        <v>#VALUE!</v>
      </c>
      <c r="AO13" s="28" t="e">
        <f t="shared" si="3"/>
        <v>#VALUE!</v>
      </c>
      <c r="AP13" s="29" t="e">
        <f t="shared" si="0"/>
        <v>#VALUE!</v>
      </c>
      <c r="AQ13" s="28" t="e">
        <f>SUMIF([2]DATH!$O$10:$O$34,H13,[2]DATH!$AX$10:$AX$34)</f>
        <v>#VALUE!</v>
      </c>
      <c r="AR13" s="28" t="e">
        <f>SUMIF([2]DATH!$O$10:$O$34,H13,[2]DATH!$AZ$10:$AZ$34)</f>
        <v>#VALUE!</v>
      </c>
      <c r="AS13" s="28" t="e">
        <f>SUMIF([2]DATH!$O$10:$O$34,H13,[2]DATH!$BB$10:$BB$34)</f>
        <v>#VALUE!</v>
      </c>
    </row>
    <row r="14" spans="1:45" x14ac:dyDescent="0.25">
      <c r="A14" s="16">
        <v>311</v>
      </c>
      <c r="B14" s="17">
        <v>9999</v>
      </c>
      <c r="C14" s="18">
        <v>1</v>
      </c>
      <c r="D14" s="16">
        <v>0</v>
      </c>
      <c r="E14" s="16">
        <v>0</v>
      </c>
      <c r="F14" s="16">
        <v>1</v>
      </c>
      <c r="G14" s="19" t="s">
        <v>46</v>
      </c>
      <c r="H14" s="30" t="s">
        <v>54</v>
      </c>
      <c r="I14" s="31" t="s">
        <v>55</v>
      </c>
      <c r="J14" s="20" t="s">
        <v>49</v>
      </c>
      <c r="K14" s="22"/>
      <c r="L14" s="22"/>
      <c r="M14" s="22"/>
      <c r="N14" s="22"/>
      <c r="O14" s="22"/>
      <c r="P14" s="22"/>
      <c r="Q14" s="22"/>
      <c r="R14" s="22"/>
      <c r="S14" s="22" t="e">
        <f>SUMIF([2]DATH!$O$10:$O$34,H14,[2]DATH!$V$10:$V$34)</f>
        <v>#VALUE!</v>
      </c>
      <c r="T14" s="19" t="e">
        <f>SUMIF([2]DA!$O$12:$O$49,H14,[2]DA!$V$12:$V$49)</f>
        <v>#VALUE!</v>
      </c>
      <c r="U14" s="22"/>
      <c r="V14" s="22"/>
      <c r="W14" s="23" t="e">
        <f t="shared" si="1"/>
        <v>#VALUE!</v>
      </c>
      <c r="X14" s="24"/>
      <c r="Y14" s="24"/>
      <c r="Z14" s="25"/>
      <c r="AA14" s="26" t="e">
        <f t="shared" si="2"/>
        <v>#VALUE!</v>
      </c>
      <c r="AB14" s="27" t="e">
        <f t="shared" ref="AB14:AB30" si="4">+X14/W14</f>
        <v>#VALUE!</v>
      </c>
      <c r="AC14" s="28" t="e">
        <f>SUMIF([2]DATH!$O$10:$O$34,H14,[2]DATH!$AJ$10:$AJ$34)</f>
        <v>#VALUE!</v>
      </c>
      <c r="AD14" s="28" t="e">
        <f>SUMIF([2]DATH!$O$10:$O$34,H14,[2]DATH!$AK$10:$AK$34)</f>
        <v>#VALUE!</v>
      </c>
      <c r="AE14" s="28" t="e">
        <f>SUMIF([2]DATH!$O$10:$O$34,H14,[2]DATH!$AL$10:$AM$34)</f>
        <v>#VALUE!</v>
      </c>
      <c r="AF14" s="28" t="e">
        <f>SUMIF([2]DATH!$O$10:$O$34,H14,[2]DATH!$AM$10:$AM$34)</f>
        <v>#VALUE!</v>
      </c>
      <c r="AG14" s="28" t="e">
        <f>SUMIF([2]DATH!$O$10:$O$34,H14,[2]DATH!$AN$10:$AN$34)</f>
        <v>#VALUE!</v>
      </c>
      <c r="AH14" s="28" t="e">
        <f>SUMIF([2]DATH!$O$10:$O$34,H14,[2]DATH!$AO$10:$AO$34)</f>
        <v>#VALUE!</v>
      </c>
      <c r="AI14" s="28" t="e">
        <f>SUMIF([2]DATH!$O$10:$O$34,H14,[2]DATH!$AP$10:$AP$34)</f>
        <v>#VALUE!</v>
      </c>
      <c r="AJ14" s="28" t="e">
        <f>SUMIF([2]DATH!$O$10:$O$34,H14,[2]DATH!$AQ$10:$AQ$34)</f>
        <v>#VALUE!</v>
      </c>
      <c r="AK14" s="28" t="e">
        <f>SUMIF([2]DATH!$O$10:$O$34,H14,[2]DATH!$AR$10:$AR$34)</f>
        <v>#VALUE!</v>
      </c>
      <c r="AL14" s="28" t="e">
        <f>SUMIF([2]DATH!$O$10:$O$34,H14,[2]DATH!$AS$10:$AS$34)</f>
        <v>#VALUE!</v>
      </c>
      <c r="AM14" s="28" t="e">
        <f>SUMIF([2]DATH!$O$10:$O$34,H14,[2]DATH!$AT$10:$AT$34)</f>
        <v>#VALUE!</v>
      </c>
      <c r="AN14" s="28" t="e">
        <f>SUMIF([2]DATH!$O$10:$O$34,H14,[2]DATH!$AU$10:$AU$34)</f>
        <v>#VALUE!</v>
      </c>
      <c r="AO14" s="28" t="e">
        <f t="shared" si="3"/>
        <v>#VALUE!</v>
      </c>
      <c r="AP14" s="29" t="e">
        <f t="shared" si="0"/>
        <v>#VALUE!</v>
      </c>
      <c r="AQ14" s="28" t="e">
        <f>SUMIF([2]DATH!$O$10:$O$34,H14,[2]DATH!$AX$10:$AX$34)</f>
        <v>#VALUE!</v>
      </c>
      <c r="AR14" s="28" t="e">
        <f>SUMIF([2]DATH!$O$10:$O$34,H14,[2]DATH!$AZ$10:$AZ$34)</f>
        <v>#VALUE!</v>
      </c>
      <c r="AS14" s="28" t="e">
        <f>SUMIF([2]DATH!$O$10:$O$34,H14,[2]DATH!$BB$10:$BB$34)</f>
        <v>#VALUE!</v>
      </c>
    </row>
    <row r="15" spans="1:45" x14ac:dyDescent="0.25">
      <c r="A15" s="16">
        <v>311</v>
      </c>
      <c r="B15" s="17">
        <v>9999</v>
      </c>
      <c r="C15" s="18">
        <v>1</v>
      </c>
      <c r="D15" s="16">
        <v>0</v>
      </c>
      <c r="E15" s="16">
        <v>0</v>
      </c>
      <c r="F15" s="16">
        <v>1</v>
      </c>
      <c r="G15" s="19" t="s">
        <v>46</v>
      </c>
      <c r="H15" s="30" t="s">
        <v>56</v>
      </c>
      <c r="I15" s="31" t="s">
        <v>57</v>
      </c>
      <c r="J15" s="20" t="s">
        <v>49</v>
      </c>
      <c r="K15" s="22"/>
      <c r="L15" s="22"/>
      <c r="M15" s="22"/>
      <c r="N15" s="22"/>
      <c r="O15" s="22"/>
      <c r="P15" s="22"/>
      <c r="Q15" s="22"/>
      <c r="R15" s="22"/>
      <c r="S15" s="22" t="e">
        <f>SUMIF([2]DATH!$O$10:$O$34,H15,[2]DATH!$V$10:$V$34)</f>
        <v>#VALUE!</v>
      </c>
      <c r="T15" s="19" t="e">
        <f>SUMIF([2]DA!$O$12:$O$49,H15,[2]DA!$V$12:$V$49)</f>
        <v>#VALUE!</v>
      </c>
      <c r="U15" s="22"/>
      <c r="V15" s="22"/>
      <c r="W15" s="23" t="e">
        <f t="shared" si="1"/>
        <v>#VALUE!</v>
      </c>
      <c r="X15" s="24"/>
      <c r="Y15" s="24"/>
      <c r="Z15" s="25"/>
      <c r="AA15" s="26" t="e">
        <f t="shared" si="2"/>
        <v>#VALUE!</v>
      </c>
      <c r="AB15" s="27" t="e">
        <f t="shared" si="4"/>
        <v>#VALUE!</v>
      </c>
      <c r="AC15" s="28" t="e">
        <f>SUMIF([2]DATH!$O$10:$O$34,H15,[2]DATH!$AJ$10:$AJ$34)</f>
        <v>#VALUE!</v>
      </c>
      <c r="AD15" s="28" t="e">
        <f>SUMIF([2]DATH!$O$10:$O$34,H15,[2]DATH!$AK$10:$AK$34)</f>
        <v>#VALUE!</v>
      </c>
      <c r="AE15" s="28" t="e">
        <f>SUMIF([2]DATH!$O$10:$O$34,H15,[2]DATH!$AL$10:$AM$34)</f>
        <v>#VALUE!</v>
      </c>
      <c r="AF15" s="28" t="e">
        <f>SUMIF([2]DATH!$O$10:$O$34,H15,[2]DATH!$AM$10:$AM$34)</f>
        <v>#VALUE!</v>
      </c>
      <c r="AG15" s="28" t="e">
        <f>SUMIF([2]DATH!$O$10:$O$34,H15,[2]DATH!$AN$10:$AN$34)</f>
        <v>#VALUE!</v>
      </c>
      <c r="AH15" s="28" t="e">
        <f>SUMIF([2]DATH!$O$10:$O$34,H15,[2]DATH!$AO$10:$AO$34)</f>
        <v>#VALUE!</v>
      </c>
      <c r="AI15" s="28" t="e">
        <f>SUMIF([2]DATH!$O$10:$O$34,H15,[2]DATH!$AP$10:$AP$34)</f>
        <v>#VALUE!</v>
      </c>
      <c r="AJ15" s="28" t="e">
        <f>SUMIF([2]DATH!$O$10:$O$34,H15,[2]DATH!$AQ$10:$AQ$34)</f>
        <v>#VALUE!</v>
      </c>
      <c r="AK15" s="28" t="e">
        <f>SUMIF([2]DATH!$O$10:$O$34,H15,[2]DATH!$AR$10:$AR$34)</f>
        <v>#VALUE!</v>
      </c>
      <c r="AL15" s="28" t="e">
        <f>SUMIF([2]DATH!$O$10:$O$34,H15,[2]DATH!$AS$10:$AS$34)</f>
        <v>#VALUE!</v>
      </c>
      <c r="AM15" s="28" t="e">
        <f>SUMIF([2]DATH!$O$10:$O$34,H15,[2]DATH!$AT$10:$AT$34)</f>
        <v>#VALUE!</v>
      </c>
      <c r="AN15" s="28" t="e">
        <f>SUMIF([2]DATH!$O$10:$O$34,H15,[2]DATH!$AU$10:$AU$34)</f>
        <v>#VALUE!</v>
      </c>
      <c r="AO15" s="28" t="e">
        <f t="shared" si="3"/>
        <v>#VALUE!</v>
      </c>
      <c r="AP15" s="29" t="e">
        <f t="shared" si="0"/>
        <v>#VALUE!</v>
      </c>
      <c r="AQ15" s="28" t="e">
        <f>SUMIF([2]DATH!$O$10:$O$34,H15,[2]DATH!$AX$10:$AX$34)</f>
        <v>#VALUE!</v>
      </c>
      <c r="AR15" s="28" t="e">
        <f>SUMIF([2]DATH!$O$10:$O$34,H15,[2]DATH!$AZ$10:$AZ$34)</f>
        <v>#VALUE!</v>
      </c>
      <c r="AS15" s="28" t="e">
        <f>SUMIF([2]DATH!$O$10:$O$34,H15,[2]DATH!$BB$10:$BB$34)</f>
        <v>#VALUE!</v>
      </c>
    </row>
    <row r="16" spans="1:45" x14ac:dyDescent="0.25">
      <c r="A16" s="16">
        <v>311</v>
      </c>
      <c r="B16" s="17">
        <v>9999</v>
      </c>
      <c r="C16" s="18">
        <v>1</v>
      </c>
      <c r="D16" s="16">
        <v>0</v>
      </c>
      <c r="E16" s="16">
        <v>0</v>
      </c>
      <c r="F16" s="16">
        <v>1</v>
      </c>
      <c r="G16" s="19" t="s">
        <v>46</v>
      </c>
      <c r="H16" s="30" t="s">
        <v>58</v>
      </c>
      <c r="I16" s="31" t="s">
        <v>59</v>
      </c>
      <c r="J16" s="20" t="s">
        <v>49</v>
      </c>
      <c r="K16" s="22"/>
      <c r="L16" s="22"/>
      <c r="M16" s="22"/>
      <c r="N16" s="22"/>
      <c r="O16" s="22"/>
      <c r="P16" s="22"/>
      <c r="Q16" s="22"/>
      <c r="R16" s="22"/>
      <c r="S16" s="22" t="e">
        <f>SUMIF([2]DATH!$O$10:$O$34,H16,[2]DATH!$V$10:$V$34)</f>
        <v>#VALUE!</v>
      </c>
      <c r="T16" s="19" t="e">
        <f>SUMIF([2]DA!$O$12:$O$49,H16,[2]DA!$V$12:$V$49)</f>
        <v>#VALUE!</v>
      </c>
      <c r="U16" s="22"/>
      <c r="V16" s="22"/>
      <c r="W16" s="23" t="e">
        <f t="shared" si="1"/>
        <v>#VALUE!</v>
      </c>
      <c r="X16" s="24"/>
      <c r="Y16" s="24"/>
      <c r="Z16" s="25"/>
      <c r="AA16" s="26" t="e">
        <f t="shared" si="2"/>
        <v>#VALUE!</v>
      </c>
      <c r="AB16" s="27" t="e">
        <f t="shared" si="4"/>
        <v>#VALUE!</v>
      </c>
      <c r="AC16" s="28" t="e">
        <f>SUMIF([2]DATH!$O$10:$O$34,H16,[2]DATH!$AJ$10:$AJ$34)</f>
        <v>#VALUE!</v>
      </c>
      <c r="AD16" s="28" t="e">
        <f>SUMIF([2]DATH!$O$10:$O$34,H16,[2]DATH!$AK$10:$AK$34)</f>
        <v>#VALUE!</v>
      </c>
      <c r="AE16" s="28" t="e">
        <f>SUMIF([2]DATH!$O$10:$O$34,H16,[2]DATH!$AL$10:$AM$34)</f>
        <v>#VALUE!</v>
      </c>
      <c r="AF16" s="28" t="e">
        <f>SUMIF([2]DATH!$O$10:$O$34,H16,[2]DATH!$AM$10:$AM$34)</f>
        <v>#VALUE!</v>
      </c>
      <c r="AG16" s="28" t="e">
        <f>SUMIF([2]DATH!$O$10:$O$34,H16,[2]DATH!$AN$10:$AN$34)</f>
        <v>#VALUE!</v>
      </c>
      <c r="AH16" s="28" t="e">
        <f>SUMIF([2]DATH!$O$10:$O$34,H16,[2]DATH!$AO$10:$AO$34)</f>
        <v>#VALUE!</v>
      </c>
      <c r="AI16" s="28" t="e">
        <f>SUMIF([2]DATH!$O$10:$O$34,H16,[2]DATH!$AP$10:$AP$34)</f>
        <v>#VALUE!</v>
      </c>
      <c r="AJ16" s="28" t="e">
        <f>SUMIF([2]DATH!$O$10:$O$34,H16,[2]DATH!$AQ$10:$AQ$34)</f>
        <v>#VALUE!</v>
      </c>
      <c r="AK16" s="28" t="e">
        <f>SUMIF([2]DATH!$O$10:$O$34,H16,[2]DATH!$AR$10:$AR$34)</f>
        <v>#VALUE!</v>
      </c>
      <c r="AL16" s="28" t="e">
        <f>SUMIF([2]DATH!$O$10:$O$34,H16,[2]DATH!$AS$10:$AS$34)</f>
        <v>#VALUE!</v>
      </c>
      <c r="AM16" s="28" t="e">
        <f>SUMIF([2]DATH!$O$10:$O$34,H16,[2]DATH!$AT$10:$AT$34)</f>
        <v>#VALUE!</v>
      </c>
      <c r="AN16" s="28" t="e">
        <f>SUMIF([2]DATH!$O$10:$O$34,H16,[2]DATH!$AU$10:$AU$34)</f>
        <v>#VALUE!</v>
      </c>
      <c r="AO16" s="28" t="e">
        <f t="shared" si="3"/>
        <v>#VALUE!</v>
      </c>
      <c r="AP16" s="29" t="e">
        <f t="shared" si="0"/>
        <v>#VALUE!</v>
      </c>
      <c r="AQ16" s="28" t="e">
        <f>SUMIF([2]DATH!$O$10:$O$34,H16,[2]DATH!$AX$10:$AX$34)</f>
        <v>#VALUE!</v>
      </c>
      <c r="AR16" s="28" t="e">
        <f>SUMIF([2]DATH!$O$10:$O$34,H16,[2]DATH!$AZ$10:$AZ$34)</f>
        <v>#VALUE!</v>
      </c>
      <c r="AS16" s="28" t="e">
        <f>SUMIF([2]DATH!$O$10:$O$34,H16,[2]DATH!$BB$10:$BB$34)</f>
        <v>#VALUE!</v>
      </c>
    </row>
    <row r="17" spans="1:45" x14ac:dyDescent="0.25">
      <c r="A17" s="16">
        <v>311</v>
      </c>
      <c r="B17" s="17">
        <v>9999</v>
      </c>
      <c r="C17" s="18">
        <v>1</v>
      </c>
      <c r="D17" s="16">
        <v>0</v>
      </c>
      <c r="E17" s="16">
        <v>0</v>
      </c>
      <c r="F17" s="16">
        <v>1</v>
      </c>
      <c r="G17" s="19" t="s">
        <v>46</v>
      </c>
      <c r="H17" s="20" t="s">
        <v>60</v>
      </c>
      <c r="I17" s="21" t="s">
        <v>61</v>
      </c>
      <c r="J17" s="20" t="s">
        <v>49</v>
      </c>
      <c r="K17" s="22"/>
      <c r="L17" s="22"/>
      <c r="M17" s="22"/>
      <c r="N17" s="22"/>
      <c r="O17" s="22"/>
      <c r="P17" s="22"/>
      <c r="Q17" s="22"/>
      <c r="R17" s="22"/>
      <c r="S17" s="22" t="e">
        <f>SUMIF([2]DATH!$O$10:$O$34,H17,[2]DATH!$V$10:$V$34)</f>
        <v>#VALUE!</v>
      </c>
      <c r="T17" s="19" t="e">
        <f>SUMIF([2]DA!$O$12:$O$49,H17,[2]DA!$V$12:$V$49)</f>
        <v>#VALUE!</v>
      </c>
      <c r="U17" s="22"/>
      <c r="V17" s="22"/>
      <c r="W17" s="23" t="e">
        <f>SUM(K17:V17)</f>
        <v>#VALUE!</v>
      </c>
      <c r="X17" s="24"/>
      <c r="Y17" s="24"/>
      <c r="Z17" s="25"/>
      <c r="AA17" s="26" t="e">
        <f>+W17-X17-Y17-Z17</f>
        <v>#VALUE!</v>
      </c>
      <c r="AB17" s="27" t="e">
        <f>+X17/W17</f>
        <v>#VALUE!</v>
      </c>
      <c r="AC17" s="28" t="e">
        <f>SUMIF([2]DATH!$O$10:$O$34,H17,[2]DATH!$AJ$10:$AJ$34)</f>
        <v>#VALUE!</v>
      </c>
      <c r="AD17" s="28" t="e">
        <f>SUMIF([2]DATH!$O$10:$O$34,H17,[2]DATH!$AK$10:$AK$34)</f>
        <v>#VALUE!</v>
      </c>
      <c r="AE17" s="28" t="e">
        <f>SUMIF([2]DATH!$O$10:$O$34,H17,[2]DATH!$AL$10:$AM$34)</f>
        <v>#VALUE!</v>
      </c>
      <c r="AF17" s="28" t="e">
        <f>SUMIF([2]DATH!$O$10:$O$34,H17,[2]DATH!$AM$10:$AM$34)</f>
        <v>#VALUE!</v>
      </c>
      <c r="AG17" s="28" t="e">
        <f>SUMIF([2]DATH!$O$10:$O$34,H17,[2]DATH!$AN$10:$AN$34)</f>
        <v>#VALUE!</v>
      </c>
      <c r="AH17" s="28" t="e">
        <f>SUMIF([2]DATH!$O$10:$O$34,H17,[2]DATH!$AO$10:$AO$34)</f>
        <v>#VALUE!</v>
      </c>
      <c r="AI17" s="28" t="e">
        <f>SUMIF([2]DATH!$O$10:$O$34,H17,[2]DATH!$AP$10:$AP$34)</f>
        <v>#VALUE!</v>
      </c>
      <c r="AJ17" s="28" t="e">
        <f>SUMIF([2]DATH!$O$10:$O$34,H17,[2]DATH!$AQ$10:$AQ$34)</f>
        <v>#VALUE!</v>
      </c>
      <c r="AK17" s="28" t="e">
        <f>SUMIF([2]DATH!$O$10:$O$34,H17,[2]DATH!$AR$10:$AR$34)</f>
        <v>#VALUE!</v>
      </c>
      <c r="AL17" s="28" t="e">
        <f>SUMIF([2]DATH!$O$10:$O$34,H17,[2]DATH!$AS$10:$AS$34)</f>
        <v>#VALUE!</v>
      </c>
      <c r="AM17" s="28" t="e">
        <f>SUMIF([2]DATH!$O$10:$O$34,H17,[2]DATH!$AT$10:$AT$34)</f>
        <v>#VALUE!</v>
      </c>
      <c r="AN17" s="28" t="e">
        <f>SUMIF([2]DATH!$O$10:$O$34,H17,[2]DATH!$AU$10:$AU$34)</f>
        <v>#VALUE!</v>
      </c>
      <c r="AO17" s="28" t="e">
        <f>SUBTOTAL(9,AC17:AN17)</f>
        <v>#VALUE!</v>
      </c>
      <c r="AP17" s="29" t="e">
        <f t="shared" si="0"/>
        <v>#VALUE!</v>
      </c>
      <c r="AQ17" s="28" t="e">
        <f>SUMIF([2]DATH!$O$10:$O$34,H17,[2]DATH!$AX$10:$AX$34)</f>
        <v>#VALUE!</v>
      </c>
      <c r="AR17" s="28" t="e">
        <f>SUMIF([2]DATH!$O$10:$O$34,H17,[2]DATH!$AZ$10:$AZ$34)</f>
        <v>#VALUE!</v>
      </c>
      <c r="AS17" s="28" t="e">
        <f>SUMIF([2]DATH!$O$10:$O$34,H17,[2]DATH!$BB$10:$BB$34)</f>
        <v>#VALUE!</v>
      </c>
    </row>
    <row r="18" spans="1:45" x14ac:dyDescent="0.25">
      <c r="A18" s="16">
        <v>311</v>
      </c>
      <c r="B18" s="17">
        <v>9999</v>
      </c>
      <c r="C18" s="18">
        <v>1</v>
      </c>
      <c r="D18" s="16">
        <v>0</v>
      </c>
      <c r="E18" s="16">
        <v>0</v>
      </c>
      <c r="F18" s="16">
        <v>1</v>
      </c>
      <c r="G18" s="19" t="s">
        <v>46</v>
      </c>
      <c r="H18" s="20" t="s">
        <v>62</v>
      </c>
      <c r="I18" s="21" t="s">
        <v>63</v>
      </c>
      <c r="J18" s="20" t="s">
        <v>49</v>
      </c>
      <c r="K18" s="22"/>
      <c r="L18" s="22"/>
      <c r="M18" s="22"/>
      <c r="N18" s="22"/>
      <c r="O18" s="22"/>
      <c r="P18" s="22"/>
      <c r="Q18" s="22"/>
      <c r="R18" s="22"/>
      <c r="S18" s="22" t="e">
        <f>SUMIF([2]DATH!$O$10:$O$34,H18,[2]DATH!$V$10:$V$34)</f>
        <v>#VALUE!</v>
      </c>
      <c r="T18" s="19" t="e">
        <f>SUMIF([2]DA!$O$12:$O$49,H18,[2]DA!$V$12:$V$49)</f>
        <v>#VALUE!</v>
      </c>
      <c r="U18" s="22"/>
      <c r="V18" s="22"/>
      <c r="W18" s="23" t="e">
        <f>SUM(K18:V18)</f>
        <v>#VALUE!</v>
      </c>
      <c r="X18" s="24"/>
      <c r="Y18" s="24"/>
      <c r="Z18" s="25"/>
      <c r="AA18" s="26" t="e">
        <f>+W18-X18-Y18-Z18</f>
        <v>#VALUE!</v>
      </c>
      <c r="AB18" s="27" t="e">
        <f>+X18/W18</f>
        <v>#VALUE!</v>
      </c>
      <c r="AC18" s="28" t="e">
        <f>SUMIF([2]DATH!$O$10:$O$34,H18,[2]DATH!$AJ$10:$AJ$34)</f>
        <v>#VALUE!</v>
      </c>
      <c r="AD18" s="28" t="e">
        <f>SUMIF([2]DATH!$O$10:$O$34,H18,[2]DATH!$AK$10:$AK$34)</f>
        <v>#VALUE!</v>
      </c>
      <c r="AE18" s="28" t="e">
        <f>SUMIF([2]DATH!$O$10:$O$34,H18,[2]DATH!$AL$10:$AM$34)</f>
        <v>#VALUE!</v>
      </c>
      <c r="AF18" s="28" t="e">
        <f>SUMIF([2]DATH!$O$10:$O$34,H18,[2]DATH!$AM$10:$AM$34)</f>
        <v>#VALUE!</v>
      </c>
      <c r="AG18" s="28" t="e">
        <f>SUMIF([2]DATH!$O$10:$O$34,H18,[2]DATH!$AN$10:$AN$34)</f>
        <v>#VALUE!</v>
      </c>
      <c r="AH18" s="28" t="e">
        <f>SUMIF([2]DATH!$O$10:$O$34,H18,[2]DATH!$AO$10:$AO$34)</f>
        <v>#VALUE!</v>
      </c>
      <c r="AI18" s="28" t="e">
        <f>SUMIF([2]DATH!$O$10:$O$34,H18,[2]DATH!$AP$10:$AP$34)</f>
        <v>#VALUE!</v>
      </c>
      <c r="AJ18" s="28" t="e">
        <f>SUMIF([2]DATH!$O$10:$O$34,H18,[2]DATH!$AQ$10:$AQ$34)</f>
        <v>#VALUE!</v>
      </c>
      <c r="AK18" s="28" t="e">
        <f>SUMIF([2]DATH!$O$10:$O$34,H18,[2]DATH!$AR$10:$AR$34)</f>
        <v>#VALUE!</v>
      </c>
      <c r="AL18" s="28" t="e">
        <f>SUMIF([2]DATH!$O$10:$O$34,H18,[2]DATH!$AS$10:$AS$34)</f>
        <v>#VALUE!</v>
      </c>
      <c r="AM18" s="28" t="e">
        <f>SUMIF([2]DATH!$O$10:$O$34,H18,[2]DATH!$AT$10:$AT$34)</f>
        <v>#VALUE!</v>
      </c>
      <c r="AN18" s="28" t="e">
        <f>SUMIF([2]DATH!$O$10:$O$34,H18,[2]DATH!$AU$10:$AU$34)</f>
        <v>#VALUE!</v>
      </c>
      <c r="AO18" s="28" t="e">
        <f>SUBTOTAL(9,AC18:AN18)</f>
        <v>#VALUE!</v>
      </c>
      <c r="AP18" s="29" t="e">
        <f t="shared" si="0"/>
        <v>#VALUE!</v>
      </c>
      <c r="AQ18" s="28" t="e">
        <f>SUMIF([2]DATH!$O$10:$O$34,H18,[2]DATH!$AX$10:$AX$34)</f>
        <v>#VALUE!</v>
      </c>
      <c r="AR18" s="28" t="e">
        <f>SUMIF([2]DATH!$O$10:$O$34,H18,[2]DATH!$AZ$10:$AZ$34)</f>
        <v>#VALUE!</v>
      </c>
      <c r="AS18" s="28" t="e">
        <f>SUMIF([2]DATH!$O$10:$O$34,H18,[2]DATH!$BB$10:$BB$34)</f>
        <v>#VALUE!</v>
      </c>
    </row>
    <row r="19" spans="1:45" ht="22.5" x14ac:dyDescent="0.25">
      <c r="A19" s="16">
        <v>311</v>
      </c>
      <c r="B19" s="17">
        <v>9999</v>
      </c>
      <c r="C19" s="18">
        <v>1</v>
      </c>
      <c r="D19" s="16">
        <v>0</v>
      </c>
      <c r="E19" s="16">
        <v>0</v>
      </c>
      <c r="F19" s="16">
        <v>1</v>
      </c>
      <c r="G19" s="19" t="s">
        <v>46</v>
      </c>
      <c r="H19" s="20" t="s">
        <v>64</v>
      </c>
      <c r="I19" s="21" t="s">
        <v>65</v>
      </c>
      <c r="J19" s="20" t="s">
        <v>49</v>
      </c>
      <c r="K19" s="22"/>
      <c r="L19" s="22"/>
      <c r="M19" s="22"/>
      <c r="N19" s="22"/>
      <c r="O19" s="22"/>
      <c r="P19" s="22"/>
      <c r="Q19" s="22"/>
      <c r="R19" s="22"/>
      <c r="S19" s="22" t="e">
        <f>SUMIF([2]DATH!$O$10:$O$34,H19,[2]DATH!$V$10:$V$34)</f>
        <v>#VALUE!</v>
      </c>
      <c r="T19" s="19" t="e">
        <f>SUMIF([2]DA!$O$12:$O$49,H19,[2]DA!$V$12:$V$49)</f>
        <v>#VALUE!</v>
      </c>
      <c r="U19" s="22"/>
      <c r="V19" s="22"/>
      <c r="W19" s="23" t="e">
        <f t="shared" si="1"/>
        <v>#VALUE!</v>
      </c>
      <c r="X19" s="24"/>
      <c r="Y19" s="24"/>
      <c r="Z19" s="25"/>
      <c r="AA19" s="26" t="e">
        <f t="shared" si="2"/>
        <v>#VALUE!</v>
      </c>
      <c r="AB19" s="27" t="e">
        <f t="shared" si="4"/>
        <v>#VALUE!</v>
      </c>
      <c r="AC19" s="28" t="e">
        <f>SUMIF([2]DATH!$O$10:$O$34,H19,[2]DATH!$AJ$10:$AJ$34)</f>
        <v>#VALUE!</v>
      </c>
      <c r="AD19" s="28" t="e">
        <f>SUMIF([2]DATH!$O$10:$O$34,H19,[2]DATH!$AK$10:$AK$34)</f>
        <v>#VALUE!</v>
      </c>
      <c r="AE19" s="28" t="e">
        <f>SUMIF([2]DATH!$O$10:$O$34,H19,[2]DATH!$AL$10:$AM$34)</f>
        <v>#VALUE!</v>
      </c>
      <c r="AF19" s="28" t="e">
        <f>SUMIF([2]DATH!$O$10:$O$34,H19,[2]DATH!$AM$10:$AM$34)</f>
        <v>#VALUE!</v>
      </c>
      <c r="AG19" s="28" t="e">
        <f>SUMIF([2]DATH!$O$10:$O$34,H19,[2]DATH!$AN$10:$AN$34)</f>
        <v>#VALUE!</v>
      </c>
      <c r="AH19" s="28" t="e">
        <f>SUMIF([2]DATH!$O$10:$O$34,H19,[2]DATH!$AO$10:$AO$34)</f>
        <v>#VALUE!</v>
      </c>
      <c r="AI19" s="28" t="e">
        <f>SUMIF([2]DATH!$O$10:$O$34,H19,[2]DATH!$AP$10:$AP$34)</f>
        <v>#VALUE!</v>
      </c>
      <c r="AJ19" s="28" t="e">
        <f>SUMIF([2]DATH!$O$10:$O$34,H19,[2]DATH!$AQ$10:$AQ$34)</f>
        <v>#VALUE!</v>
      </c>
      <c r="AK19" s="28" t="e">
        <f>SUMIF([2]DATH!$O$10:$O$34,H19,[2]DATH!$AR$10:$AR$34)</f>
        <v>#VALUE!</v>
      </c>
      <c r="AL19" s="28" t="e">
        <f>SUMIF([2]DATH!$O$10:$O$34,H19,[2]DATH!$AS$10:$AS$34)</f>
        <v>#VALUE!</v>
      </c>
      <c r="AM19" s="28" t="e">
        <f>SUMIF([2]DATH!$O$10:$O$34,H19,[2]DATH!$AT$10:$AT$34)</f>
        <v>#VALUE!</v>
      </c>
      <c r="AN19" s="28" t="e">
        <f>SUMIF([2]DATH!$O$10:$O$34,H19,[2]DATH!$AU$10:$AU$34)</f>
        <v>#VALUE!</v>
      </c>
      <c r="AO19" s="28" t="e">
        <f t="shared" si="3"/>
        <v>#VALUE!</v>
      </c>
      <c r="AP19" s="29" t="e">
        <f t="shared" si="0"/>
        <v>#VALUE!</v>
      </c>
      <c r="AQ19" s="28" t="e">
        <f>SUMIF([2]DATH!$O$10:$O$34,H19,[2]DATH!$AX$10:$AX$34)</f>
        <v>#VALUE!</v>
      </c>
      <c r="AR19" s="28" t="e">
        <f>SUMIF([2]DATH!$O$10:$O$34,H19,[2]DATH!$AZ$10:$AZ$34)</f>
        <v>#VALUE!</v>
      </c>
      <c r="AS19" s="28" t="e">
        <f>SUMIF([2]DATH!$O$10:$O$34,H19,[2]DATH!$BB$10:$BB$34)</f>
        <v>#VALUE!</v>
      </c>
    </row>
    <row r="20" spans="1:45" ht="22.5" x14ac:dyDescent="0.25">
      <c r="A20" s="16">
        <v>311</v>
      </c>
      <c r="B20" s="17">
        <v>9999</v>
      </c>
      <c r="C20" s="18">
        <v>1</v>
      </c>
      <c r="D20" s="16">
        <v>0</v>
      </c>
      <c r="E20" s="16">
        <v>0</v>
      </c>
      <c r="F20" s="16">
        <v>1</v>
      </c>
      <c r="G20" s="19" t="s">
        <v>46</v>
      </c>
      <c r="H20" s="20" t="s">
        <v>66</v>
      </c>
      <c r="I20" s="21" t="s">
        <v>67</v>
      </c>
      <c r="J20" s="20" t="s">
        <v>49</v>
      </c>
      <c r="K20" s="22"/>
      <c r="L20" s="22"/>
      <c r="M20" s="22"/>
      <c r="N20" s="22"/>
      <c r="O20" s="22"/>
      <c r="P20" s="22"/>
      <c r="Q20" s="22"/>
      <c r="R20" s="22"/>
      <c r="S20" s="22" t="e">
        <f>SUMIF([2]DATH!$O$10:$O$34,H20,[2]DATH!$V$10:$V$34)</f>
        <v>#VALUE!</v>
      </c>
      <c r="T20" s="19" t="e">
        <f>SUMIF([2]DA!$O$12:$O$49,H20,[2]DA!$V$12:$V$49)</f>
        <v>#VALUE!</v>
      </c>
      <c r="U20" s="22"/>
      <c r="V20" s="22"/>
      <c r="W20" s="23" t="e">
        <f t="shared" si="1"/>
        <v>#VALUE!</v>
      </c>
      <c r="X20" s="24"/>
      <c r="Y20" s="24"/>
      <c r="Z20" s="25"/>
      <c r="AA20" s="26" t="e">
        <f t="shared" si="2"/>
        <v>#VALUE!</v>
      </c>
      <c r="AB20" s="27" t="e">
        <f t="shared" si="4"/>
        <v>#VALUE!</v>
      </c>
      <c r="AC20" s="28" t="e">
        <f>SUMIF([2]DATH!$O$10:$O$34,H20,[2]DATH!$AJ$10:$AJ$34)</f>
        <v>#VALUE!</v>
      </c>
      <c r="AD20" s="28" t="e">
        <f>SUMIF([2]DATH!$O$10:$O$34,H20,[2]DATH!$AK$10:$AK$34)</f>
        <v>#VALUE!</v>
      </c>
      <c r="AE20" s="28" t="e">
        <f>SUMIF([2]DATH!$O$10:$O$34,H20,[2]DATH!$AL$10:$AM$34)</f>
        <v>#VALUE!</v>
      </c>
      <c r="AF20" s="28" t="e">
        <f>SUMIF([2]DATH!$O$10:$O$34,H20,[2]DATH!$AM$10:$AM$34)</f>
        <v>#VALUE!</v>
      </c>
      <c r="AG20" s="28" t="e">
        <f>SUMIF([2]DATH!$O$10:$O$34,H20,[2]DATH!$AN$10:$AN$34)</f>
        <v>#VALUE!</v>
      </c>
      <c r="AH20" s="28" t="e">
        <f>SUMIF([2]DATH!$O$10:$O$34,H20,[2]DATH!$AO$10:$AO$34)</f>
        <v>#VALUE!</v>
      </c>
      <c r="AI20" s="28" t="e">
        <f>SUMIF([2]DATH!$O$10:$O$34,H20,[2]DATH!$AP$10:$AP$34)</f>
        <v>#VALUE!</v>
      </c>
      <c r="AJ20" s="28" t="e">
        <f>SUMIF([2]DATH!$O$10:$O$34,H20,[2]DATH!$AQ$10:$AQ$34)</f>
        <v>#VALUE!</v>
      </c>
      <c r="AK20" s="28" t="e">
        <f>SUMIF([2]DATH!$O$10:$O$34,H20,[2]DATH!$AR$10:$AR$34)</f>
        <v>#VALUE!</v>
      </c>
      <c r="AL20" s="28" t="e">
        <f>SUMIF([2]DATH!$O$10:$O$34,H20,[2]DATH!$AS$10:$AS$34)</f>
        <v>#VALUE!</v>
      </c>
      <c r="AM20" s="28" t="e">
        <f>SUMIF([2]DATH!$O$10:$O$34,H20,[2]DATH!$AT$10:$AT$34)</f>
        <v>#VALUE!</v>
      </c>
      <c r="AN20" s="28" t="e">
        <f>SUMIF([2]DATH!$O$10:$O$34,H20,[2]DATH!$AU$10:$AU$34)</f>
        <v>#VALUE!</v>
      </c>
      <c r="AO20" s="28" t="e">
        <f t="shared" si="3"/>
        <v>#VALUE!</v>
      </c>
      <c r="AP20" s="29" t="e">
        <f t="shared" si="0"/>
        <v>#VALUE!</v>
      </c>
      <c r="AQ20" s="28" t="e">
        <f>SUMIF([2]DATH!$O$10:$O$34,H20,[2]DATH!$AX$10:$AX$34)</f>
        <v>#VALUE!</v>
      </c>
      <c r="AR20" s="28" t="e">
        <f>SUMIF([2]DATH!$O$10:$O$34,H20,[2]DATH!$AZ$10:$AZ$34)</f>
        <v>#VALUE!</v>
      </c>
      <c r="AS20" s="28" t="e">
        <f>SUMIF([2]DATH!$O$10:$O$34,H20,[2]DATH!$BB$10:$BB$34)</f>
        <v>#VALUE!</v>
      </c>
    </row>
    <row r="21" spans="1:45" x14ac:dyDescent="0.25">
      <c r="A21" s="16">
        <v>311</v>
      </c>
      <c r="B21" s="17">
        <v>9999</v>
      </c>
      <c r="C21" s="18">
        <v>1</v>
      </c>
      <c r="D21" s="16">
        <v>0</v>
      </c>
      <c r="E21" s="16">
        <v>0</v>
      </c>
      <c r="F21" s="16">
        <v>1</v>
      </c>
      <c r="G21" s="19" t="s">
        <v>46</v>
      </c>
      <c r="H21" s="20" t="s">
        <v>68</v>
      </c>
      <c r="I21" s="21" t="s">
        <v>69</v>
      </c>
      <c r="J21" s="20" t="s">
        <v>49</v>
      </c>
      <c r="K21" s="22"/>
      <c r="L21" s="22"/>
      <c r="M21" s="22"/>
      <c r="N21" s="22"/>
      <c r="O21" s="22"/>
      <c r="P21" s="22"/>
      <c r="Q21" s="22"/>
      <c r="R21" s="22"/>
      <c r="S21" s="22" t="e">
        <f>SUMIF([2]DATH!$O$10:$O$34,H21,[2]DATH!$V$10:$V$34)</f>
        <v>#VALUE!</v>
      </c>
      <c r="T21" s="19" t="e">
        <f>SUMIF([2]DA!$O$12:$O$49,H21,[2]DA!$V$12:$V$49)</f>
        <v>#VALUE!</v>
      </c>
      <c r="U21" s="22"/>
      <c r="V21" s="22"/>
      <c r="W21" s="23" t="e">
        <f t="shared" si="1"/>
        <v>#VALUE!</v>
      </c>
      <c r="X21" s="24"/>
      <c r="Y21" s="24"/>
      <c r="Z21" s="25"/>
      <c r="AA21" s="26" t="e">
        <f t="shared" si="2"/>
        <v>#VALUE!</v>
      </c>
      <c r="AB21" s="27" t="e">
        <f t="shared" si="4"/>
        <v>#VALUE!</v>
      </c>
      <c r="AC21" s="28" t="e">
        <f>SUMIF([2]DATH!$O$10:$O$34,H21,[2]DATH!$AJ$10:$AJ$34)</f>
        <v>#VALUE!</v>
      </c>
      <c r="AD21" s="28" t="e">
        <f>SUMIF([2]DATH!$O$10:$O$34,H21,[2]DATH!$AK$10:$AK$34)</f>
        <v>#VALUE!</v>
      </c>
      <c r="AE21" s="28" t="e">
        <f>SUMIF([2]DATH!$O$10:$O$34,H21,[2]DATH!$AL$10:$AM$34)</f>
        <v>#VALUE!</v>
      </c>
      <c r="AF21" s="28" t="e">
        <f>SUMIF([2]DATH!$O$10:$O$34,H21,[2]DATH!$AM$10:$AM$34)</f>
        <v>#VALUE!</v>
      </c>
      <c r="AG21" s="28" t="e">
        <f>SUMIF([2]DATH!$O$10:$O$34,H21,[2]DATH!$AN$10:$AN$34)</f>
        <v>#VALUE!</v>
      </c>
      <c r="AH21" s="28" t="e">
        <f>SUMIF([2]DATH!$O$10:$O$34,H21,[2]DATH!$AO$10:$AO$34)</f>
        <v>#VALUE!</v>
      </c>
      <c r="AI21" s="28" t="e">
        <f>SUMIF([2]DATH!$O$10:$O$34,H21,[2]DATH!$AP$10:$AP$34)</f>
        <v>#VALUE!</v>
      </c>
      <c r="AJ21" s="28" t="e">
        <f>SUMIF([2]DATH!$O$10:$O$34,H21,[2]DATH!$AQ$10:$AQ$34)</f>
        <v>#VALUE!</v>
      </c>
      <c r="AK21" s="28" t="e">
        <f>SUMIF([2]DATH!$O$10:$O$34,H21,[2]DATH!$AR$10:$AR$34)</f>
        <v>#VALUE!</v>
      </c>
      <c r="AL21" s="28" t="e">
        <f>SUMIF([2]DATH!$O$10:$O$34,H21,[2]DATH!$AS$10:$AS$34)</f>
        <v>#VALUE!</v>
      </c>
      <c r="AM21" s="28" t="e">
        <f>SUMIF([2]DATH!$O$10:$O$34,H21,[2]DATH!$AT$10:$AT$34)</f>
        <v>#VALUE!</v>
      </c>
      <c r="AN21" s="28" t="e">
        <f>SUMIF([2]DATH!$O$10:$O$34,H21,[2]DATH!$AU$10:$AU$34)</f>
        <v>#VALUE!</v>
      </c>
      <c r="AO21" s="28" t="e">
        <f t="shared" si="3"/>
        <v>#VALUE!</v>
      </c>
      <c r="AP21" s="29" t="e">
        <f t="shared" si="0"/>
        <v>#VALUE!</v>
      </c>
      <c r="AQ21" s="28" t="e">
        <f>SUMIF([2]DATH!$O$10:$O$34,H21,[2]DATH!$AX$10:$AX$34)</f>
        <v>#VALUE!</v>
      </c>
      <c r="AR21" s="28" t="e">
        <f>SUMIF([2]DATH!$O$10:$O$34,H21,[2]DATH!$AZ$10:$AZ$34)</f>
        <v>#VALUE!</v>
      </c>
      <c r="AS21" s="28" t="e">
        <f>SUMIF([2]DATH!$O$10:$O$34,H21,[2]DATH!$BB$10:$BB$34)</f>
        <v>#VALUE!</v>
      </c>
    </row>
    <row r="22" spans="1:45" x14ac:dyDescent="0.25">
      <c r="A22" s="16">
        <v>311</v>
      </c>
      <c r="B22" s="17">
        <v>9999</v>
      </c>
      <c r="C22" s="18">
        <v>1</v>
      </c>
      <c r="D22" s="16">
        <v>0</v>
      </c>
      <c r="E22" s="16">
        <v>0</v>
      </c>
      <c r="F22" s="16">
        <v>1</v>
      </c>
      <c r="G22" s="19" t="s">
        <v>46</v>
      </c>
      <c r="H22" s="20" t="s">
        <v>70</v>
      </c>
      <c r="I22" s="21" t="s">
        <v>71</v>
      </c>
      <c r="J22" s="20" t="s">
        <v>49</v>
      </c>
      <c r="K22" s="22"/>
      <c r="L22" s="22"/>
      <c r="M22" s="22"/>
      <c r="N22" s="22"/>
      <c r="O22" s="22"/>
      <c r="P22" s="22"/>
      <c r="Q22" s="22"/>
      <c r="R22" s="22"/>
      <c r="S22" s="22" t="e">
        <f>SUMIF([2]DATH!$O$10:$O$34,H22,[2]DATH!$V$10:$V$34)</f>
        <v>#VALUE!</v>
      </c>
      <c r="T22" s="19" t="e">
        <f>SUMIF([2]DA!$O$12:$O$49,H22,[2]DA!$V$12:$V$49)</f>
        <v>#VALUE!</v>
      </c>
      <c r="U22" s="22"/>
      <c r="V22" s="22"/>
      <c r="W22" s="23" t="e">
        <f t="shared" si="1"/>
        <v>#VALUE!</v>
      </c>
      <c r="X22" s="24"/>
      <c r="Y22" s="24"/>
      <c r="Z22" s="25"/>
      <c r="AA22" s="26" t="e">
        <f t="shared" si="2"/>
        <v>#VALUE!</v>
      </c>
      <c r="AB22" s="27" t="e">
        <f t="shared" si="4"/>
        <v>#VALUE!</v>
      </c>
      <c r="AC22" s="28" t="e">
        <f>SUMIF([2]DATH!$O$10:$O$34,H22,[2]DATH!$AJ$10:$AJ$34)</f>
        <v>#VALUE!</v>
      </c>
      <c r="AD22" s="28" t="e">
        <f>SUMIF([2]DATH!$O$10:$O$34,H22,[2]DATH!$AK$10:$AK$34)</f>
        <v>#VALUE!</v>
      </c>
      <c r="AE22" s="28" t="e">
        <f>SUMIF([2]DATH!$O$10:$O$34,H22,[2]DATH!$AL$10:$AM$34)</f>
        <v>#VALUE!</v>
      </c>
      <c r="AF22" s="28" t="e">
        <f>SUMIF([2]DATH!$O$10:$O$34,H22,[2]DATH!$AM$10:$AM$34)</f>
        <v>#VALUE!</v>
      </c>
      <c r="AG22" s="28" t="e">
        <f>SUMIF([2]DATH!$O$10:$O$34,H22,[2]DATH!$AN$10:$AN$34)</f>
        <v>#VALUE!</v>
      </c>
      <c r="AH22" s="28" t="e">
        <f>SUMIF([2]DATH!$O$10:$O$34,H22,[2]DATH!$AO$10:$AO$34)</f>
        <v>#VALUE!</v>
      </c>
      <c r="AI22" s="28" t="e">
        <f>SUMIF([2]DATH!$O$10:$O$34,H22,[2]DATH!$AP$10:$AP$34)</f>
        <v>#VALUE!</v>
      </c>
      <c r="AJ22" s="28" t="e">
        <f>SUMIF([2]DATH!$O$10:$O$34,H22,[2]DATH!$AQ$10:$AQ$34)</f>
        <v>#VALUE!</v>
      </c>
      <c r="AK22" s="28" t="e">
        <f>SUMIF([2]DATH!$O$10:$O$34,H22,[2]DATH!$AR$10:$AR$34)</f>
        <v>#VALUE!</v>
      </c>
      <c r="AL22" s="28" t="e">
        <f>SUMIF([2]DATH!$O$10:$O$34,H22,[2]DATH!$AS$10:$AS$34)</f>
        <v>#VALUE!</v>
      </c>
      <c r="AM22" s="28" t="e">
        <f>SUMIF([2]DATH!$O$10:$O$34,H22,[2]DATH!$AT$10:$AT$34)</f>
        <v>#VALUE!</v>
      </c>
      <c r="AN22" s="28" t="e">
        <f>SUMIF([2]DATH!$O$10:$O$34,H22,[2]DATH!$AU$10:$AU$34)</f>
        <v>#VALUE!</v>
      </c>
      <c r="AO22" s="28" t="e">
        <f t="shared" si="3"/>
        <v>#VALUE!</v>
      </c>
      <c r="AP22" s="29" t="e">
        <f t="shared" si="0"/>
        <v>#VALUE!</v>
      </c>
      <c r="AQ22" s="28" t="e">
        <f>SUMIF([2]DATH!$O$10:$O$34,H22,[2]DATH!$AX$10:$AX$34)</f>
        <v>#VALUE!</v>
      </c>
      <c r="AR22" s="28" t="e">
        <f>SUMIF([2]DATH!$O$10:$O$34,H22,[2]DATH!$AZ$10:$AZ$34)</f>
        <v>#VALUE!</v>
      </c>
      <c r="AS22" s="28" t="e">
        <f>SUMIF([2]DATH!$O$10:$O$34,H22,[2]DATH!$BB$10:$BB$34)</f>
        <v>#VALUE!</v>
      </c>
    </row>
    <row r="23" spans="1:45" x14ac:dyDescent="0.25">
      <c r="A23" s="16">
        <v>311</v>
      </c>
      <c r="B23" s="17">
        <v>9999</v>
      </c>
      <c r="C23" s="18">
        <v>1</v>
      </c>
      <c r="D23" s="16">
        <v>0</v>
      </c>
      <c r="E23" s="16">
        <v>0</v>
      </c>
      <c r="F23" s="16">
        <v>1</v>
      </c>
      <c r="G23" s="19" t="s">
        <v>46</v>
      </c>
      <c r="H23" s="30" t="s">
        <v>72</v>
      </c>
      <c r="I23" s="31" t="s">
        <v>73</v>
      </c>
      <c r="J23" s="20" t="s">
        <v>49</v>
      </c>
      <c r="K23" s="22"/>
      <c r="L23" s="22"/>
      <c r="M23" s="22"/>
      <c r="N23" s="22"/>
      <c r="O23" s="22"/>
      <c r="P23" s="22"/>
      <c r="Q23" s="22"/>
      <c r="R23" s="22"/>
      <c r="S23" s="22" t="e">
        <f>SUMIF([2]DATH!$O$10:$O$34,H23,[2]DATH!$V$10:$V$34)</f>
        <v>#VALUE!</v>
      </c>
      <c r="T23" s="19" t="e">
        <f>SUMIF([2]DA!$O$12:$O$49,H23,[2]DA!$V$12:$V$49)</f>
        <v>#VALUE!</v>
      </c>
      <c r="U23" s="22"/>
      <c r="V23" s="22"/>
      <c r="W23" s="23" t="e">
        <f t="shared" si="1"/>
        <v>#VALUE!</v>
      </c>
      <c r="X23" s="24"/>
      <c r="Y23" s="24"/>
      <c r="Z23" s="25"/>
      <c r="AA23" s="26" t="e">
        <f t="shared" si="2"/>
        <v>#VALUE!</v>
      </c>
      <c r="AB23" s="27" t="e">
        <f t="shared" si="4"/>
        <v>#VALUE!</v>
      </c>
      <c r="AC23" s="28" t="e">
        <f>SUMIF([2]DATH!$O$10:$O$34,H23,[2]DATH!$AJ$10:$AJ$34)</f>
        <v>#VALUE!</v>
      </c>
      <c r="AD23" s="28" t="e">
        <f>SUMIF([2]DATH!$O$10:$O$34,H23,[2]DATH!$AK$10:$AK$34)</f>
        <v>#VALUE!</v>
      </c>
      <c r="AE23" s="28" t="e">
        <f>SUMIF([2]DATH!$O$10:$O$34,H23,[2]DATH!$AL$10:$AM$34)</f>
        <v>#VALUE!</v>
      </c>
      <c r="AF23" s="28" t="e">
        <f>SUMIF([2]DATH!$O$10:$O$34,H23,[2]DATH!$AM$10:$AM$34)</f>
        <v>#VALUE!</v>
      </c>
      <c r="AG23" s="28" t="e">
        <f>SUMIF([2]DATH!$O$10:$O$34,H23,[2]DATH!$AN$10:$AN$34)</f>
        <v>#VALUE!</v>
      </c>
      <c r="AH23" s="28" t="e">
        <f>SUMIF([2]DATH!$O$10:$O$34,H23,[2]DATH!$AO$10:$AO$34)</f>
        <v>#VALUE!</v>
      </c>
      <c r="AI23" s="28" t="e">
        <f>SUMIF([2]DATH!$O$10:$O$34,H23,[2]DATH!$AP$10:$AP$34)</f>
        <v>#VALUE!</v>
      </c>
      <c r="AJ23" s="28" t="e">
        <f>SUMIF([2]DATH!$O$10:$O$34,H23,[2]DATH!$AQ$10:$AQ$34)</f>
        <v>#VALUE!</v>
      </c>
      <c r="AK23" s="28" t="e">
        <f>SUMIF([2]DATH!$O$10:$O$34,H23,[2]DATH!$AR$10:$AR$34)</f>
        <v>#VALUE!</v>
      </c>
      <c r="AL23" s="28" t="e">
        <f>SUMIF([2]DATH!$O$10:$O$34,H23,[2]DATH!$AS$10:$AS$34)</f>
        <v>#VALUE!</v>
      </c>
      <c r="AM23" s="28" t="e">
        <f>SUMIF([2]DATH!$O$10:$O$34,H23,[2]DATH!$AT$10:$AT$34)</f>
        <v>#VALUE!</v>
      </c>
      <c r="AN23" s="28" t="e">
        <f>SUMIF([2]DATH!$O$10:$O$34,H23,[2]DATH!$AU$10:$AU$34)</f>
        <v>#VALUE!</v>
      </c>
      <c r="AO23" s="28" t="e">
        <f t="shared" si="3"/>
        <v>#VALUE!</v>
      </c>
      <c r="AP23" s="29" t="e">
        <f t="shared" si="0"/>
        <v>#VALUE!</v>
      </c>
      <c r="AQ23" s="28" t="e">
        <f>SUMIF([2]DATH!$O$10:$O$34,H23,[2]DATH!$AX$10:$AX$34)</f>
        <v>#VALUE!</v>
      </c>
      <c r="AR23" s="28" t="e">
        <f>SUMIF([2]DATH!$O$10:$O$34,H23,[2]DATH!$AZ$10:$AZ$34)</f>
        <v>#VALUE!</v>
      </c>
      <c r="AS23" s="28" t="e">
        <f>SUMIF([2]DATH!$O$10:$O$34,H23,[2]DATH!$BB$10:$BB$34)</f>
        <v>#VALUE!</v>
      </c>
    </row>
    <row r="24" spans="1:45" x14ac:dyDescent="0.25">
      <c r="A24" s="16">
        <v>311</v>
      </c>
      <c r="B24" s="17">
        <v>9999</v>
      </c>
      <c r="C24" s="18">
        <v>1</v>
      </c>
      <c r="D24" s="16">
        <v>0</v>
      </c>
      <c r="E24" s="16">
        <v>0</v>
      </c>
      <c r="F24" s="16">
        <v>1</v>
      </c>
      <c r="G24" s="19" t="s">
        <v>46</v>
      </c>
      <c r="H24" s="30" t="s">
        <v>74</v>
      </c>
      <c r="I24" s="31" t="s">
        <v>75</v>
      </c>
      <c r="J24" s="20" t="s">
        <v>49</v>
      </c>
      <c r="K24" s="22"/>
      <c r="L24" s="22"/>
      <c r="M24" s="22"/>
      <c r="N24" s="22"/>
      <c r="O24" s="22"/>
      <c r="P24" s="22"/>
      <c r="Q24" s="22"/>
      <c r="R24" s="22"/>
      <c r="S24" s="22" t="e">
        <f>SUMIF([2]DATH!$O$10:$O$34,H24,[2]DATH!$V$10:$V$34)</f>
        <v>#VALUE!</v>
      </c>
      <c r="T24" s="19" t="e">
        <f>SUMIF([2]DA!$O$12:$O$49,H24,[2]DA!$V$12:$V$49)</f>
        <v>#VALUE!</v>
      </c>
      <c r="U24" s="22"/>
      <c r="V24" s="22"/>
      <c r="W24" s="23" t="e">
        <f t="shared" si="1"/>
        <v>#VALUE!</v>
      </c>
      <c r="X24" s="24"/>
      <c r="Y24" s="24"/>
      <c r="Z24" s="25"/>
      <c r="AA24" s="26" t="e">
        <f t="shared" si="2"/>
        <v>#VALUE!</v>
      </c>
      <c r="AB24" s="27" t="e">
        <f t="shared" si="4"/>
        <v>#VALUE!</v>
      </c>
      <c r="AC24" s="28" t="e">
        <f>SUMIF([2]DATH!$O$10:$O$34,H24,[2]DATH!$AJ$10:$AJ$34)</f>
        <v>#VALUE!</v>
      </c>
      <c r="AD24" s="28" t="e">
        <f>SUMIF([2]DATH!$O$10:$O$34,H24,[2]DATH!$AK$10:$AK$34)</f>
        <v>#VALUE!</v>
      </c>
      <c r="AE24" s="28" t="e">
        <f>SUMIF([2]DATH!$O$10:$O$34,H24,[2]DATH!$AL$10:$AM$34)</f>
        <v>#VALUE!</v>
      </c>
      <c r="AF24" s="28" t="e">
        <f>SUMIF([2]DATH!$O$10:$O$34,H24,[2]DATH!$AM$10:$AM$34)</f>
        <v>#VALUE!</v>
      </c>
      <c r="AG24" s="28" t="e">
        <f>SUMIF([2]DATH!$O$10:$O$34,H24,[2]DATH!$AN$10:$AN$34)</f>
        <v>#VALUE!</v>
      </c>
      <c r="AH24" s="28" t="e">
        <f>SUMIF([2]DATH!$O$10:$O$34,H24,[2]DATH!$AO$10:$AO$34)</f>
        <v>#VALUE!</v>
      </c>
      <c r="AI24" s="28" t="e">
        <f>SUMIF([2]DATH!$O$10:$O$34,H24,[2]DATH!$AP$10:$AP$34)</f>
        <v>#VALUE!</v>
      </c>
      <c r="AJ24" s="28" t="e">
        <f>SUMIF([2]DATH!$O$10:$O$34,H24,[2]DATH!$AQ$10:$AQ$34)</f>
        <v>#VALUE!</v>
      </c>
      <c r="AK24" s="28" t="e">
        <f>SUMIF([2]DATH!$O$10:$O$34,H24,[2]DATH!$AR$10:$AR$34)</f>
        <v>#VALUE!</v>
      </c>
      <c r="AL24" s="28" t="e">
        <f>SUMIF([2]DATH!$O$10:$O$34,H24,[2]DATH!$AS$10:$AS$34)</f>
        <v>#VALUE!</v>
      </c>
      <c r="AM24" s="28" t="e">
        <f>SUMIF([2]DATH!$O$10:$O$34,H24,[2]DATH!$AT$10:$AT$34)</f>
        <v>#VALUE!</v>
      </c>
      <c r="AN24" s="28" t="e">
        <f>SUMIF([2]DATH!$O$10:$O$34,H24,[2]DATH!$AU$10:$AU$34)</f>
        <v>#VALUE!</v>
      </c>
      <c r="AO24" s="28" t="e">
        <f t="shared" si="3"/>
        <v>#VALUE!</v>
      </c>
      <c r="AP24" s="29" t="e">
        <f t="shared" si="0"/>
        <v>#VALUE!</v>
      </c>
      <c r="AQ24" s="28" t="e">
        <f>SUMIF([2]DATH!$O$10:$O$34,H24,[2]DATH!$AX$10:$AX$34)</f>
        <v>#VALUE!</v>
      </c>
      <c r="AR24" s="28" t="e">
        <f>SUMIF([2]DATH!$O$10:$O$34,H24,[2]DATH!$AZ$10:$AZ$34)</f>
        <v>#VALUE!</v>
      </c>
      <c r="AS24" s="28" t="e">
        <f>SUMIF([2]DATH!$O$10:$O$34,H24,[2]DATH!$BB$10:$BB$34)</f>
        <v>#VALUE!</v>
      </c>
    </row>
    <row r="25" spans="1:45" x14ac:dyDescent="0.25">
      <c r="A25" s="16">
        <v>311</v>
      </c>
      <c r="B25" s="17">
        <v>9999</v>
      </c>
      <c r="C25" s="18">
        <v>1</v>
      </c>
      <c r="D25" s="16">
        <v>0</v>
      </c>
      <c r="E25" s="16">
        <v>0</v>
      </c>
      <c r="F25" s="16">
        <v>1</v>
      </c>
      <c r="G25" s="19" t="s">
        <v>46</v>
      </c>
      <c r="H25" s="30" t="s">
        <v>76</v>
      </c>
      <c r="I25" s="31" t="s">
        <v>77</v>
      </c>
      <c r="J25" s="20" t="s">
        <v>49</v>
      </c>
      <c r="K25" s="22"/>
      <c r="L25" s="22"/>
      <c r="M25" s="22"/>
      <c r="N25" s="22"/>
      <c r="O25" s="22"/>
      <c r="P25" s="22"/>
      <c r="Q25" s="22"/>
      <c r="R25" s="22"/>
      <c r="S25" s="22" t="e">
        <f>SUMIF([2]DATH!$O$10:$O$34,H25,[2]DATH!$V$10:$V$34)</f>
        <v>#VALUE!</v>
      </c>
      <c r="T25" s="19" t="e">
        <f>SUMIF([2]DA!$O$12:$O$49,H25,[2]DA!$V$12:$V$49)</f>
        <v>#VALUE!</v>
      </c>
      <c r="U25" s="22"/>
      <c r="V25" s="22"/>
      <c r="W25" s="23" t="e">
        <f t="shared" si="1"/>
        <v>#VALUE!</v>
      </c>
      <c r="X25" s="24"/>
      <c r="Y25" s="24"/>
      <c r="Z25" s="25"/>
      <c r="AA25" s="26" t="e">
        <f t="shared" si="2"/>
        <v>#VALUE!</v>
      </c>
      <c r="AB25" s="27" t="e">
        <f t="shared" si="4"/>
        <v>#VALUE!</v>
      </c>
      <c r="AC25" s="28" t="e">
        <f>SUMIF([2]DATH!$O$10:$O$34,H25,[2]DATH!$AJ$10:$AJ$34)</f>
        <v>#VALUE!</v>
      </c>
      <c r="AD25" s="28" t="e">
        <f>SUMIF([2]DATH!$O$10:$O$34,H25,[2]DATH!$AK$10:$AK$34)</f>
        <v>#VALUE!</v>
      </c>
      <c r="AE25" s="28" t="e">
        <f>SUMIF([2]DATH!$O$10:$O$34,H25,[2]DATH!$AL$10:$AM$34)</f>
        <v>#VALUE!</v>
      </c>
      <c r="AF25" s="28" t="e">
        <f>SUMIF([2]DATH!$O$10:$O$34,H25,[2]DATH!$AM$10:$AM$34)</f>
        <v>#VALUE!</v>
      </c>
      <c r="AG25" s="28" t="e">
        <f>SUMIF([2]DATH!$O$10:$O$34,H25,[2]DATH!$AN$10:$AN$34)</f>
        <v>#VALUE!</v>
      </c>
      <c r="AH25" s="28" t="e">
        <f>SUMIF([2]DATH!$O$10:$O$34,H25,[2]DATH!$AO$10:$AO$34)</f>
        <v>#VALUE!</v>
      </c>
      <c r="AI25" s="28" t="e">
        <f>SUMIF([2]DATH!$O$10:$O$34,H25,[2]DATH!$AP$10:$AP$34)</f>
        <v>#VALUE!</v>
      </c>
      <c r="AJ25" s="28" t="e">
        <f>SUMIF([2]DATH!$O$10:$O$34,H25,[2]DATH!$AQ$10:$AQ$34)</f>
        <v>#VALUE!</v>
      </c>
      <c r="AK25" s="28" t="e">
        <f>SUMIF([2]DATH!$O$10:$O$34,H25,[2]DATH!$AR$10:$AR$34)</f>
        <v>#VALUE!</v>
      </c>
      <c r="AL25" s="28" t="e">
        <f>SUMIF([2]DATH!$O$10:$O$34,H25,[2]DATH!$AS$10:$AS$34)</f>
        <v>#VALUE!</v>
      </c>
      <c r="AM25" s="28" t="e">
        <f>SUMIF([2]DATH!$O$10:$O$34,H25,[2]DATH!$AT$10:$AT$34)</f>
        <v>#VALUE!</v>
      </c>
      <c r="AN25" s="28" t="e">
        <f>SUMIF([2]DATH!$O$10:$O$34,H25,[2]DATH!$AU$10:$AU$34)</f>
        <v>#VALUE!</v>
      </c>
      <c r="AO25" s="28" t="e">
        <f t="shared" si="3"/>
        <v>#VALUE!</v>
      </c>
      <c r="AP25" s="29" t="e">
        <f t="shared" si="0"/>
        <v>#VALUE!</v>
      </c>
      <c r="AQ25" s="28" t="e">
        <f>SUMIF([2]DATH!$O$10:$O$34,H25,[2]DATH!$AX$10:$AX$34)</f>
        <v>#VALUE!</v>
      </c>
      <c r="AR25" s="28" t="e">
        <f>SUMIF([2]DATH!$O$10:$O$34,H25,[2]DATH!$AZ$10:$AZ$34)</f>
        <v>#VALUE!</v>
      </c>
      <c r="AS25" s="28" t="e">
        <f>SUMIF([2]DATH!$O$10:$O$34,H25,[2]DATH!$BB$10:$BB$34)</f>
        <v>#VALUE!</v>
      </c>
    </row>
    <row r="26" spans="1:45" ht="33.75" x14ac:dyDescent="0.25">
      <c r="A26" s="16">
        <v>311</v>
      </c>
      <c r="B26" s="17">
        <v>9999</v>
      </c>
      <c r="C26" s="18">
        <v>1</v>
      </c>
      <c r="D26" s="16">
        <v>0</v>
      </c>
      <c r="E26" s="16">
        <v>0</v>
      </c>
      <c r="F26" s="16">
        <v>1</v>
      </c>
      <c r="G26" s="19" t="s">
        <v>46</v>
      </c>
      <c r="H26" s="20" t="s">
        <v>78</v>
      </c>
      <c r="I26" s="21" t="s">
        <v>79</v>
      </c>
      <c r="J26" s="20" t="s">
        <v>49</v>
      </c>
      <c r="K26" s="22"/>
      <c r="L26" s="22"/>
      <c r="M26" s="22"/>
      <c r="N26" s="22"/>
      <c r="O26" s="22"/>
      <c r="P26" s="22"/>
      <c r="Q26" s="22"/>
      <c r="R26" s="22"/>
      <c r="S26" s="22" t="e">
        <f>SUMIF([2]DATH!$O$10:$O$34,H26,[2]DATH!$V$10:$V$34)</f>
        <v>#VALUE!</v>
      </c>
      <c r="T26" s="19" t="e">
        <f>SUMIF([2]DA!$O$12:$O$49,H26,[2]DA!$V$12:$V$49)</f>
        <v>#VALUE!</v>
      </c>
      <c r="U26" s="22"/>
      <c r="V26" s="22"/>
      <c r="W26" s="23" t="e">
        <f t="shared" si="1"/>
        <v>#VALUE!</v>
      </c>
      <c r="X26" s="24"/>
      <c r="Y26" s="24"/>
      <c r="Z26" s="25"/>
      <c r="AA26" s="26" t="e">
        <f t="shared" si="2"/>
        <v>#VALUE!</v>
      </c>
      <c r="AB26" s="27" t="e">
        <f t="shared" si="4"/>
        <v>#VALUE!</v>
      </c>
      <c r="AC26" s="28" t="e">
        <f>SUMIF([2]DATH!$O$10:$O$34,H26,[2]DATH!$AJ$10:$AJ$34)</f>
        <v>#VALUE!</v>
      </c>
      <c r="AD26" s="28" t="e">
        <f>SUMIF([2]DATH!$O$10:$O$34,H26,[2]DATH!$AK$10:$AK$34)</f>
        <v>#VALUE!</v>
      </c>
      <c r="AE26" s="28" t="e">
        <f>SUMIF([2]DATH!$O$10:$O$34,H26,[2]DATH!$AL$10:$AM$34)</f>
        <v>#VALUE!</v>
      </c>
      <c r="AF26" s="28" t="e">
        <f>SUMIF([2]DATH!$O$10:$O$34,H26,[2]DATH!$AM$10:$AM$34)</f>
        <v>#VALUE!</v>
      </c>
      <c r="AG26" s="28" t="e">
        <f>SUMIF([2]DATH!$O$10:$O$34,H26,[2]DATH!$AN$10:$AN$34)</f>
        <v>#VALUE!</v>
      </c>
      <c r="AH26" s="28" t="e">
        <f>SUMIF([2]DATH!$O$10:$O$34,H26,[2]DATH!$AO$10:$AO$34)</f>
        <v>#VALUE!</v>
      </c>
      <c r="AI26" s="28" t="e">
        <f>SUMIF([2]DATH!$O$10:$O$34,H26,[2]DATH!$AP$10:$AP$34)</f>
        <v>#VALUE!</v>
      </c>
      <c r="AJ26" s="28" t="e">
        <f>SUMIF([2]DATH!$O$10:$O$34,H26,[2]DATH!$AQ$10:$AQ$34)</f>
        <v>#VALUE!</v>
      </c>
      <c r="AK26" s="28" t="e">
        <f>SUMIF([2]DATH!$O$10:$O$34,H26,[2]DATH!$AR$10:$AR$34)</f>
        <v>#VALUE!</v>
      </c>
      <c r="AL26" s="28" t="e">
        <f>SUMIF([2]DATH!$O$10:$O$34,H26,[2]DATH!$AS$10:$AS$34)</f>
        <v>#VALUE!</v>
      </c>
      <c r="AM26" s="28" t="e">
        <f>SUMIF([2]DATH!$O$10:$O$34,H26,[2]DATH!$AT$10:$AT$34)</f>
        <v>#VALUE!</v>
      </c>
      <c r="AN26" s="28" t="e">
        <f>SUMIF([2]DATH!$O$10:$O$34,H26,[2]DATH!$AU$10:$AU$34)</f>
        <v>#VALUE!</v>
      </c>
      <c r="AO26" s="28" t="e">
        <f t="shared" si="3"/>
        <v>#VALUE!</v>
      </c>
      <c r="AP26" s="29" t="e">
        <f t="shared" si="0"/>
        <v>#VALUE!</v>
      </c>
      <c r="AQ26" s="28" t="e">
        <f>SUMIF([2]DATH!$O$10:$O$34,H26,[2]DATH!$AX$10:$AX$34)</f>
        <v>#VALUE!</v>
      </c>
      <c r="AR26" s="28" t="e">
        <f>SUMIF([2]DATH!$O$10:$O$34,H26,[2]DATH!$AU$10:$AU$34)</f>
        <v>#VALUE!</v>
      </c>
      <c r="AS26" s="28" t="e">
        <f>SUMIF([2]DATH!$O$10:$O$34,H26,[2]DATH!$BB$10:$BB$34)</f>
        <v>#VALUE!</v>
      </c>
    </row>
    <row r="27" spans="1:45" ht="15" customHeight="1" x14ac:dyDescent="0.25">
      <c r="A27" s="16">
        <v>311</v>
      </c>
      <c r="B27" s="17">
        <v>9999</v>
      </c>
      <c r="C27" s="18">
        <v>1</v>
      </c>
      <c r="D27" s="16">
        <v>0</v>
      </c>
      <c r="E27" s="16">
        <v>0</v>
      </c>
      <c r="F27" s="16">
        <v>1</v>
      </c>
      <c r="G27" s="19" t="s">
        <v>80</v>
      </c>
      <c r="H27" s="20" t="s">
        <v>81</v>
      </c>
      <c r="I27" s="21" t="s">
        <v>82</v>
      </c>
      <c r="J27" s="20" t="s">
        <v>83</v>
      </c>
      <c r="K27" s="22"/>
      <c r="L27" s="22"/>
      <c r="M27" s="22"/>
      <c r="N27" s="22"/>
      <c r="O27" s="22"/>
      <c r="P27" s="22" t="e">
        <f>SUMIF([2]DP!$V$12:$V$40,H27,[2]DP!$V$12:$V$40)</f>
        <v>#VALUE!</v>
      </c>
      <c r="Q27" s="22"/>
      <c r="R27" s="22" t="e">
        <f>SUMIF([2]DJ!$O$10:$O$12,H27,[2]DJ!$V$10:$V$12)</f>
        <v>#VALUE!</v>
      </c>
      <c r="S27" s="22" t="e">
        <f>SUMIF([2]DATH!$O$10:$O$34,H27,[2]DATH!$V$10:$V$34)</f>
        <v>#VALUE!</v>
      </c>
      <c r="T27" s="19" t="e">
        <f>SUMIF([2]DA!$O$12:$O$49,H27,[2]DA!$V$12:$V$49)</f>
        <v>#VALUE!</v>
      </c>
      <c r="U27" s="19"/>
      <c r="V27" s="22"/>
      <c r="W27" s="23" t="e">
        <f t="shared" si="1"/>
        <v>#VALUE!</v>
      </c>
      <c r="X27" s="24"/>
      <c r="Y27" s="24"/>
      <c r="Z27" s="25"/>
      <c r="AA27" s="26" t="e">
        <f t="shared" si="2"/>
        <v>#VALUE!</v>
      </c>
      <c r="AB27" s="27" t="e">
        <f t="shared" si="4"/>
        <v>#VALUE!</v>
      </c>
      <c r="AC27" s="28" t="e">
        <f>SUMIF([2]DA!$O$6:$O$49,H27,[2]DA!$AJ$6:$AJ$49)</f>
        <v>#VALUE!</v>
      </c>
      <c r="AD27" s="28" t="e">
        <f>SUMIF([2]DA!$O$6:$O$49,H27,[2]DA!$AK$6:$AK$49)</f>
        <v>#VALUE!</v>
      </c>
      <c r="AE27" s="28" t="e">
        <f>SUMIF([2]DA!$O$6:$O$49,H27,[2]DA!$AL$6:$AL$49)</f>
        <v>#VALUE!</v>
      </c>
      <c r="AF27" s="28" t="e">
        <f>SUMIF([2]DA!$O$6:$O$16,H27,[2]DA!$AM$6:$AM$16)</f>
        <v>#VALUE!</v>
      </c>
      <c r="AG27" s="28" t="e">
        <f>SUMIF([2]DA!$O$6:$O$49,H27,[2]DA!$AN$6:$AN$49)</f>
        <v>#VALUE!</v>
      </c>
      <c r="AH27" s="28" t="e">
        <f>SUMIF([2]DA!$O$6:$O$49,H27,[2]DA!$AO$6:$AO$49)</f>
        <v>#VALUE!</v>
      </c>
      <c r="AI27" s="28" t="e">
        <f>SUMIF([2]DA!$O$6:$O$49,H27,[2]DA!$AP$6:$AP$49)</f>
        <v>#VALUE!</v>
      </c>
      <c r="AJ27" s="28" t="e">
        <f>SUMIF([2]DA!$O$6:$O$49,H27,[2]DA!$AQ$6:$AQ$49)</f>
        <v>#VALUE!</v>
      </c>
      <c r="AK27" s="28" t="e">
        <f>SUMIF([2]DA!$O$6:$O$49,H27,[2]DA!$AR$6:$AR$49)</f>
        <v>#VALUE!</v>
      </c>
      <c r="AL27" s="28" t="e">
        <f>SUMIF([2]DA!$O$6:$O$49,H27,[2]DA!$AS$6:$AS$49)</f>
        <v>#VALUE!</v>
      </c>
      <c r="AM27" s="28" t="e">
        <f>SUMIF([2]DA!$O$6:$O$49,H27,[2]DA!$AT$6:$AT$49)</f>
        <v>#VALUE!</v>
      </c>
      <c r="AN27" s="28" t="e">
        <f>SUMIF([2]DA!$O$6:$O$49,H27,[2]DA!$AU$6:$AU$49)</f>
        <v>#VALUE!</v>
      </c>
      <c r="AO27" s="28" t="e">
        <f t="shared" ref="AO27:AO59" si="5">+SUM(AC27:AN27)</f>
        <v>#VALUE!</v>
      </c>
      <c r="AP27" s="29" t="e">
        <f t="shared" ref="AP27:AP39" si="6">+W27-AO27</f>
        <v>#VALUE!</v>
      </c>
      <c r="AQ27" s="28" t="e">
        <f>SUMIF([2]DA!$O$6:$O$49,H27,[2]DA!$AX$6:$AX$49)</f>
        <v>#VALUE!</v>
      </c>
      <c r="AR27" s="28" t="e">
        <f>SUMIF([2]DA!$O$6:$O$49,H27,[2]DA!$AZ$6:$AZ$49)</f>
        <v>#VALUE!</v>
      </c>
      <c r="AS27" s="28" t="e">
        <f>SUMIF([2]DA!$O$6:$O$49,H27,[2]DA!$BB$6:$BB$49)</f>
        <v>#VALUE!</v>
      </c>
    </row>
    <row r="28" spans="1:45" x14ac:dyDescent="0.25">
      <c r="A28" s="16">
        <v>311</v>
      </c>
      <c r="B28" s="17">
        <v>9999</v>
      </c>
      <c r="C28" s="18">
        <v>1</v>
      </c>
      <c r="D28" s="16">
        <v>0</v>
      </c>
      <c r="E28" s="16">
        <v>0</v>
      </c>
      <c r="F28" s="16">
        <v>1</v>
      </c>
      <c r="G28" s="19" t="s">
        <v>80</v>
      </c>
      <c r="H28" s="20" t="s">
        <v>84</v>
      </c>
      <c r="I28" s="21" t="s">
        <v>85</v>
      </c>
      <c r="J28" s="20" t="s">
        <v>83</v>
      </c>
      <c r="K28" s="22"/>
      <c r="L28" s="22"/>
      <c r="M28" s="22"/>
      <c r="N28" s="22"/>
      <c r="O28" s="22"/>
      <c r="P28" s="22" t="e">
        <f>SUMIF([2]DP!$V$12:$V$40,H28,[2]DP!$V$12:$V$40)</f>
        <v>#VALUE!</v>
      </c>
      <c r="Q28" s="22"/>
      <c r="R28" s="22" t="e">
        <f>SUMIF([2]DJ!$O$10:$O$12,H28,[2]DJ!$V$10:$V$12)</f>
        <v>#VALUE!</v>
      </c>
      <c r="S28" s="22" t="e">
        <f>SUMIF([2]DATH!$O$10:$O$34,H28,[2]DATH!$V$10:$V$34)</f>
        <v>#VALUE!</v>
      </c>
      <c r="T28" s="19" t="e">
        <f>SUMIF([2]DA!$O$12:$O$49,H28,[2]DA!$V$12:$V$49)</f>
        <v>#VALUE!</v>
      </c>
      <c r="U28" s="19"/>
      <c r="V28" s="22"/>
      <c r="W28" s="23" t="e">
        <f t="shared" si="1"/>
        <v>#VALUE!</v>
      </c>
      <c r="X28" s="24"/>
      <c r="Y28" s="24"/>
      <c r="Z28" s="25"/>
      <c r="AA28" s="26" t="e">
        <f t="shared" si="2"/>
        <v>#VALUE!</v>
      </c>
      <c r="AB28" s="27" t="e">
        <f t="shared" si="4"/>
        <v>#VALUE!</v>
      </c>
      <c r="AC28" s="28" t="e">
        <f>SUMIF([2]DA!$O$6:$O$49,H28,[2]DA!$AJ$6:$AJ$49)</f>
        <v>#VALUE!</v>
      </c>
      <c r="AD28" s="28" t="e">
        <f>SUMIF([2]DA!$O$6:$O$49,H28,[2]DA!$AK$6:$AK$49)</f>
        <v>#VALUE!</v>
      </c>
      <c r="AE28" s="28" t="e">
        <f>SUMIF([2]DA!$O$6:$O$49,H28,[2]DA!$AL$6:$AL$49)</f>
        <v>#VALUE!</v>
      </c>
      <c r="AF28" s="28" t="e">
        <f>SUMIF([2]DA!$O$6:$O$16,H28,[2]DA!$AM$6:$AM$16)</f>
        <v>#VALUE!</v>
      </c>
      <c r="AG28" s="28" t="e">
        <f>SUMIF([2]DA!$O$6:$O$49,H28,[2]DA!$AN$6:$AN$49)</f>
        <v>#VALUE!</v>
      </c>
      <c r="AH28" s="28" t="e">
        <f>SUMIF([2]DA!$O$6:$O$49,H28,[2]DA!$AO$6:$AO$49)</f>
        <v>#VALUE!</v>
      </c>
      <c r="AI28" s="28" t="e">
        <f>SUMIF([2]DA!$O$6:$O$49,H28,[2]DA!$AP$6:$AP$49)</f>
        <v>#VALUE!</v>
      </c>
      <c r="AJ28" s="28" t="e">
        <f>SUMIF([2]DA!$O$6:$O$49,H28,[2]DA!$AQ$6:$AQ$49)</f>
        <v>#VALUE!</v>
      </c>
      <c r="AK28" s="28" t="e">
        <f>SUMIF([2]DA!$O$6:$O$49,H28,[2]DA!$AR$6:$AR$49)</f>
        <v>#VALUE!</v>
      </c>
      <c r="AL28" s="28" t="e">
        <f>SUMIF([2]DA!$O$6:$O$49,H28,[2]DA!$AS$6:$AS$49)</f>
        <v>#VALUE!</v>
      </c>
      <c r="AM28" s="28" t="e">
        <f>SUMIF([2]DA!$O$6:$O$49,H28,[2]DA!$AT$6:$AT$49)</f>
        <v>#VALUE!</v>
      </c>
      <c r="AN28" s="28" t="e">
        <f>SUMIF([2]DA!$O$6:$O$49,H28,[2]DA!$AU$6:$AU$49)</f>
        <v>#VALUE!</v>
      </c>
      <c r="AO28" s="28" t="e">
        <f t="shared" si="5"/>
        <v>#VALUE!</v>
      </c>
      <c r="AP28" s="29" t="e">
        <f t="shared" si="6"/>
        <v>#VALUE!</v>
      </c>
      <c r="AQ28" s="28" t="e">
        <f>SUMIF([2]DA!$O$6:$O$49,H28,[2]DA!$AX$6:$AX$49)</f>
        <v>#VALUE!</v>
      </c>
      <c r="AR28" s="28" t="e">
        <f>SUMIF([2]DA!$O$6:$O$49,H28,[2]DA!$AZ$6:$AZ$49)</f>
        <v>#VALUE!</v>
      </c>
      <c r="AS28" s="28" t="e">
        <f>SUMIF([2]DA!$O$6:$O$49,H28,[2]DA!$BB$6:$BB$49)</f>
        <v>#VALUE!</v>
      </c>
    </row>
    <row r="29" spans="1:45" x14ac:dyDescent="0.25">
      <c r="A29" s="16">
        <v>311</v>
      </c>
      <c r="B29" s="17">
        <v>9999</v>
      </c>
      <c r="C29" s="18">
        <v>1</v>
      </c>
      <c r="D29" s="16">
        <v>0</v>
      </c>
      <c r="E29" s="16">
        <v>0</v>
      </c>
      <c r="F29" s="16">
        <v>1</v>
      </c>
      <c r="G29" s="19" t="s">
        <v>80</v>
      </c>
      <c r="H29" s="20" t="s">
        <v>86</v>
      </c>
      <c r="I29" s="21" t="s">
        <v>87</v>
      </c>
      <c r="J29" s="20" t="s">
        <v>83</v>
      </c>
      <c r="K29" s="22"/>
      <c r="L29" s="22"/>
      <c r="M29" s="22"/>
      <c r="N29" s="22"/>
      <c r="O29" s="22"/>
      <c r="P29" s="22" t="e">
        <f>SUMIF([2]DP!$V$12:$V$40,H29,[2]DP!$V$12:$V$40)</f>
        <v>#VALUE!</v>
      </c>
      <c r="Q29" s="22"/>
      <c r="R29" s="22" t="e">
        <f>SUMIF([2]DJ!$O$10:$O$12,H29,[2]DJ!$V$10:$V$12)</f>
        <v>#VALUE!</v>
      </c>
      <c r="S29" s="22" t="e">
        <f>SUMIF([2]DATH!$O$10:$O$34,H29,[2]DATH!$V$10:$V$34)</f>
        <v>#VALUE!</v>
      </c>
      <c r="T29" s="19" t="e">
        <f>SUMIF([2]DA!$O$12:$O$49,H29,[2]DA!$V$12:$V$49)</f>
        <v>#VALUE!</v>
      </c>
      <c r="U29" s="19"/>
      <c r="V29" s="22"/>
      <c r="W29" s="23" t="e">
        <f t="shared" si="1"/>
        <v>#VALUE!</v>
      </c>
      <c r="X29" s="24"/>
      <c r="Y29" s="24"/>
      <c r="Z29" s="25"/>
      <c r="AA29" s="26" t="e">
        <f t="shared" si="2"/>
        <v>#VALUE!</v>
      </c>
      <c r="AB29" s="27" t="e">
        <f t="shared" si="4"/>
        <v>#VALUE!</v>
      </c>
      <c r="AC29" s="28" t="e">
        <f>SUMIF([2]DA!$O$6:$O$49,H29,[2]DA!$AJ$6:$AJ$49)</f>
        <v>#VALUE!</v>
      </c>
      <c r="AD29" s="28" t="e">
        <f>SUMIF([2]DA!$O$6:$O$49,H29,[2]DA!$AK$6:$AK$49)</f>
        <v>#VALUE!</v>
      </c>
      <c r="AE29" s="28" t="e">
        <f>SUMIF([2]DA!$O$6:$O$49,H29,[2]DA!$AL$6:$AL$49)</f>
        <v>#VALUE!</v>
      </c>
      <c r="AF29" s="28" t="e">
        <f>SUMIF([2]DA!$O$6:$O$49,H29,[2]DA!$AM$6:$AM$49)</f>
        <v>#VALUE!</v>
      </c>
      <c r="AG29" s="28" t="e">
        <f>SUMIF([2]DA!$O$6:$O$49,H29,[2]DA!$AN$6:$AN$49)</f>
        <v>#VALUE!</v>
      </c>
      <c r="AH29" s="28" t="e">
        <f>SUMIF([2]DA!$O$6:$O$49,H29,[2]DA!$AO$6:$AO$49)</f>
        <v>#VALUE!</v>
      </c>
      <c r="AI29" s="28" t="e">
        <f>SUMIF([2]DA!$O$6:$O$49,H29,[2]DA!$AP$6:$AP$49)</f>
        <v>#VALUE!</v>
      </c>
      <c r="AJ29" s="28" t="e">
        <f>SUMIF([2]DA!$O$6:$O$49,H29,[2]DA!$AQ$6:$AQ$49)</f>
        <v>#VALUE!</v>
      </c>
      <c r="AK29" s="28" t="e">
        <f>SUMIF([2]DA!$O$6:$O$49,H29,[2]DA!$AR$6:$AR$49)</f>
        <v>#VALUE!</v>
      </c>
      <c r="AL29" s="28" t="e">
        <f>SUMIF([2]DA!$O$6:$O$49,H29,[2]DA!$AS$6:$AS$49)</f>
        <v>#VALUE!</v>
      </c>
      <c r="AM29" s="28" t="e">
        <f>SUMIF([2]DA!$O$6:$O$49,H29,[2]DA!$AT$6:$AT$49)</f>
        <v>#VALUE!</v>
      </c>
      <c r="AN29" s="28" t="e">
        <f>SUMIF([2]DA!$O$6:$O$49,H29,[2]DA!$AU$6:$AU$49)</f>
        <v>#VALUE!</v>
      </c>
      <c r="AO29" s="28" t="e">
        <f t="shared" si="5"/>
        <v>#VALUE!</v>
      </c>
      <c r="AP29" s="29" t="e">
        <f t="shared" si="6"/>
        <v>#VALUE!</v>
      </c>
      <c r="AQ29" s="28" t="e">
        <f>SUMIF([2]DA!$O$6:$O$49,H29,[2]DA!$AX$6:$AX$49)</f>
        <v>#VALUE!</v>
      </c>
      <c r="AR29" s="28" t="e">
        <f>SUMIF([2]DA!$O$6:$O$49,H29,[2]DA!$AZ$6:$AZ$49)</f>
        <v>#VALUE!</v>
      </c>
      <c r="AS29" s="28" t="e">
        <f>SUMIF([2]DA!$O$6:$O$49,H29,[2]DA!$BB$6:$BB$49)</f>
        <v>#VALUE!</v>
      </c>
    </row>
    <row r="30" spans="1:45" x14ac:dyDescent="0.25">
      <c r="A30" s="16">
        <v>311</v>
      </c>
      <c r="B30" s="17">
        <v>9999</v>
      </c>
      <c r="C30" s="18">
        <v>1</v>
      </c>
      <c r="D30" s="16">
        <v>0</v>
      </c>
      <c r="E30" s="16">
        <v>0</v>
      </c>
      <c r="F30" s="16">
        <v>1</v>
      </c>
      <c r="G30" s="19" t="s">
        <v>80</v>
      </c>
      <c r="H30" s="20" t="s">
        <v>88</v>
      </c>
      <c r="I30" s="21" t="s">
        <v>89</v>
      </c>
      <c r="J30" s="20" t="s">
        <v>83</v>
      </c>
      <c r="K30" s="22"/>
      <c r="L30" s="22"/>
      <c r="M30" s="22"/>
      <c r="N30" s="22"/>
      <c r="O30" s="22"/>
      <c r="P30" s="22" t="e">
        <f>SUMIF([2]DP!$V$12:$V$40,H30,[2]DP!$V$12:$V$40)</f>
        <v>#VALUE!</v>
      </c>
      <c r="Q30" s="22"/>
      <c r="R30" s="22" t="e">
        <f>SUMIF([2]DJ!$O$10:$O$12,H30,[2]DJ!$V$10:$V$12)</f>
        <v>#VALUE!</v>
      </c>
      <c r="S30" s="22" t="e">
        <f>SUMIF([2]DATH!$O$10:$O$34,H30,[2]DATH!$V$10:$V$34)</f>
        <v>#VALUE!</v>
      </c>
      <c r="T30" s="19" t="e">
        <f>SUMIF([2]DA!$O$12:$O$49,H30,[2]DA!$V$12:$V$49)</f>
        <v>#VALUE!</v>
      </c>
      <c r="U30" s="19"/>
      <c r="V30" s="22"/>
      <c r="W30" s="23" t="e">
        <f t="shared" si="1"/>
        <v>#VALUE!</v>
      </c>
      <c r="X30" s="24"/>
      <c r="Y30" s="24"/>
      <c r="Z30" s="25"/>
      <c r="AA30" s="26" t="e">
        <f t="shared" si="2"/>
        <v>#VALUE!</v>
      </c>
      <c r="AB30" s="27" t="e">
        <f t="shared" si="4"/>
        <v>#VALUE!</v>
      </c>
      <c r="AC30" s="28" t="e">
        <f>SUMIF([2]DA!$O$6:$O$49,H30,[2]DA!$AJ$6:$AJ$49)</f>
        <v>#VALUE!</v>
      </c>
      <c r="AD30" s="28" t="e">
        <f>SUMIF([2]DA!$O$6:$O$49,H30,[2]DA!$AK$6:$AK$49)</f>
        <v>#VALUE!</v>
      </c>
      <c r="AE30" s="28" t="e">
        <f>SUMIF([2]DA!$O$6:$O$49,H30,[2]DA!$AL$6:$AL$49)</f>
        <v>#VALUE!</v>
      </c>
      <c r="AF30" s="28" t="e">
        <f>SUMIF([2]DA!$O$6:$O$49,H30,[2]DA!$AM$6:$AM$49)</f>
        <v>#VALUE!</v>
      </c>
      <c r="AG30" s="28" t="e">
        <f>SUMIF([2]DA!$O$6:$O$49,H30,[2]DA!$AN$6:$AN$49)</f>
        <v>#VALUE!</v>
      </c>
      <c r="AH30" s="28" t="e">
        <f>SUMIF([2]DA!$O$6:$O$49,H30,[2]DA!$AO$6:$AO$49)</f>
        <v>#VALUE!</v>
      </c>
      <c r="AI30" s="28" t="e">
        <f>SUMIF([2]DA!$O$6:$O$49,H30,[2]DA!$AP$6:$AP$49)</f>
        <v>#VALUE!</v>
      </c>
      <c r="AJ30" s="28" t="e">
        <f>SUMIF([2]DA!$O$6:$O$49,H30,[2]DA!$AQ$6:$AQ$49)</f>
        <v>#VALUE!</v>
      </c>
      <c r="AK30" s="28" t="e">
        <f>SUMIF([2]DA!$O$6:$O$49,H30,[2]DA!$AR$6:$AR$49)</f>
        <v>#VALUE!</v>
      </c>
      <c r="AL30" s="28" t="e">
        <f>SUMIF([2]DA!$O$6:$O$49,H30,[2]DA!$AS$6:$AS$49)</f>
        <v>#VALUE!</v>
      </c>
      <c r="AM30" s="28" t="e">
        <f>SUMIF([2]DA!$O$6:$O$49,H30,[2]DA!$AT$6:$AT$49)</f>
        <v>#VALUE!</v>
      </c>
      <c r="AN30" s="28" t="e">
        <f>SUMIF([2]DA!$O$6:$O$49,H30,[2]DA!$AU$6:$AU$49)</f>
        <v>#VALUE!</v>
      </c>
      <c r="AO30" s="28" t="e">
        <f t="shared" si="5"/>
        <v>#VALUE!</v>
      </c>
      <c r="AP30" s="29" t="e">
        <f t="shared" si="6"/>
        <v>#VALUE!</v>
      </c>
      <c r="AQ30" s="28" t="e">
        <f>SUMIF([2]DA!$O$6:$O$49,H30,[2]DA!$AX$6:$AX$49)</f>
        <v>#VALUE!</v>
      </c>
      <c r="AR30" s="28" t="e">
        <f>SUMIF([2]DA!$O$6:$O$49,H30,[2]DA!$AZ$6:$AZ$49)</f>
        <v>#VALUE!</v>
      </c>
      <c r="AS30" s="28" t="e">
        <f>SUMIF([2]DA!$O$6:$O$49,H30,[2]DA!$BB$6:$BB$49)</f>
        <v>#VALUE!</v>
      </c>
    </row>
    <row r="31" spans="1:45" x14ac:dyDescent="0.25">
      <c r="A31" s="16">
        <v>311</v>
      </c>
      <c r="B31" s="17">
        <v>9999</v>
      </c>
      <c r="C31" s="18">
        <v>1</v>
      </c>
      <c r="D31" s="16">
        <v>0</v>
      </c>
      <c r="E31" s="16">
        <v>0</v>
      </c>
      <c r="F31" s="16">
        <v>1</v>
      </c>
      <c r="G31" s="19" t="s">
        <v>80</v>
      </c>
      <c r="H31" s="20" t="s">
        <v>90</v>
      </c>
      <c r="I31" s="21" t="s">
        <v>91</v>
      </c>
      <c r="J31" s="20" t="s">
        <v>83</v>
      </c>
      <c r="K31" s="22"/>
      <c r="L31" s="22"/>
      <c r="M31" s="22"/>
      <c r="N31" s="22"/>
      <c r="O31" s="22"/>
      <c r="P31" s="22" t="e">
        <f>SUMIF([2]DP!$V$12:$V$40,H31,[2]DP!$V$12:$V$40)</f>
        <v>#VALUE!</v>
      </c>
      <c r="Q31" s="22"/>
      <c r="R31" s="22" t="e">
        <f>SUMIF([2]DJ!$O$10:$O$12,H31,[2]DJ!$V$10:$V$12)</f>
        <v>#VALUE!</v>
      </c>
      <c r="S31" s="22" t="e">
        <f>SUMIF([2]DATH!$O$10:$O$34,H31,[2]DATH!$V$10:$V$34)</f>
        <v>#VALUE!</v>
      </c>
      <c r="T31" s="19" t="e">
        <f>SUMIF([2]DA!$O$12:$O$49,H31,[2]DA!$V$12:$V$49)</f>
        <v>#VALUE!</v>
      </c>
      <c r="U31" s="19"/>
      <c r="V31" s="22"/>
      <c r="W31" s="23" t="e">
        <f t="shared" si="1"/>
        <v>#VALUE!</v>
      </c>
      <c r="X31" s="24"/>
      <c r="Y31" s="24"/>
      <c r="Z31" s="25"/>
      <c r="AA31" s="26" t="e">
        <f t="shared" si="2"/>
        <v>#VALUE!</v>
      </c>
      <c r="AB31" s="27"/>
      <c r="AC31" s="28" t="e">
        <f>SUMIF([2]DA!$O$6:$O$49,H31,[2]DA!$AJ$6:$AJ$49)</f>
        <v>#VALUE!</v>
      </c>
      <c r="AD31" s="28" t="e">
        <f>SUMIF([2]DA!$O$6:$O$49,H31,[2]DA!$AK$6:$AK$49)</f>
        <v>#VALUE!</v>
      </c>
      <c r="AE31" s="28" t="e">
        <f>SUMIF([2]DA!$O$6:$O$49,H31,[2]DA!$AL$6:$AL$49)</f>
        <v>#VALUE!</v>
      </c>
      <c r="AF31" s="28" t="e">
        <f>SUMIF([2]DA!$O$6:$O$16,H31,[2]DA!$AM$6:$AM$16)</f>
        <v>#VALUE!</v>
      </c>
      <c r="AG31" s="28" t="e">
        <f>SUMIF([2]DA!$O$6:$O$49,H31,[2]DA!$AN$6:$AN$49)</f>
        <v>#VALUE!</v>
      </c>
      <c r="AH31" s="28" t="e">
        <f>SUMIF([2]DA!$O$6:$O$49,H31,[2]DA!$AO$6:$AO$49)</f>
        <v>#VALUE!</v>
      </c>
      <c r="AI31" s="28" t="e">
        <f>SUMIF([2]DA!$O$6:$O$49,H31,[2]DA!$AP$6:$AP$49)</f>
        <v>#VALUE!</v>
      </c>
      <c r="AJ31" s="28" t="e">
        <f>SUMIF([2]DA!$O$6:$O$49,H31,[2]DA!$AQ$6:$AQ$49)</f>
        <v>#VALUE!</v>
      </c>
      <c r="AK31" s="28" t="e">
        <f>SUMIF([2]DA!$O$6:$O$49,H31,[2]DA!$AR$6:$AR$49)</f>
        <v>#VALUE!</v>
      </c>
      <c r="AL31" s="28" t="e">
        <f>SUMIF([2]DA!$O$6:$O$49,H31,[2]DA!$AS$6:$AS$49)</f>
        <v>#VALUE!</v>
      </c>
      <c r="AM31" s="28" t="e">
        <f>SUMIF([2]DA!$O$6:$O$49,H31,[2]DA!$AT$6:$AT$49)</f>
        <v>#VALUE!</v>
      </c>
      <c r="AN31" s="28" t="e">
        <f>SUMIF([2]DA!$O$6:$O$49,H31,[2]DA!$AU$6:$AU$49)</f>
        <v>#VALUE!</v>
      </c>
      <c r="AO31" s="28" t="e">
        <f t="shared" si="5"/>
        <v>#VALUE!</v>
      </c>
      <c r="AP31" s="29" t="e">
        <f t="shared" si="6"/>
        <v>#VALUE!</v>
      </c>
      <c r="AQ31" s="28" t="e">
        <f>SUMIF([2]DA!$O$6:$O$49,H31,[2]DA!$AX$6:$AX$49)</f>
        <v>#VALUE!</v>
      </c>
      <c r="AR31" s="28" t="e">
        <f>SUMIF([2]DA!$O$6:$O$49,H31,[2]DA!$AZ$6:$AZ$49)</f>
        <v>#VALUE!</v>
      </c>
      <c r="AS31" s="28" t="e">
        <f>SUMIF([2]DA!$O$6:$O$49,H31,[2]DA!$BB$6:$BB$49)</f>
        <v>#VALUE!</v>
      </c>
    </row>
    <row r="32" spans="1:45" ht="32.25" customHeight="1" x14ac:dyDescent="0.25">
      <c r="A32" s="16">
        <v>311</v>
      </c>
      <c r="B32" s="17">
        <v>9999</v>
      </c>
      <c r="C32" s="18">
        <v>1</v>
      </c>
      <c r="D32" s="16">
        <v>0</v>
      </c>
      <c r="E32" s="16">
        <v>0</v>
      </c>
      <c r="F32" s="16">
        <v>1</v>
      </c>
      <c r="G32" s="19" t="s">
        <v>80</v>
      </c>
      <c r="H32" s="20" t="s">
        <v>92</v>
      </c>
      <c r="I32" s="21" t="s">
        <v>93</v>
      </c>
      <c r="J32" s="20" t="s">
        <v>83</v>
      </c>
      <c r="K32" s="22"/>
      <c r="L32" s="22"/>
      <c r="M32" s="22"/>
      <c r="N32" s="22"/>
      <c r="O32" s="22"/>
      <c r="P32" s="22" t="e">
        <f>SUMIF([2]DP!$V$12:$V$40,H32,[2]DP!$V$12:$V$40)</f>
        <v>#VALUE!</v>
      </c>
      <c r="Q32" s="22"/>
      <c r="R32" s="22" t="e">
        <f>SUMIF([2]DJ!$O$10:$O$12,H32,[2]DJ!$V$10:$V$12)</f>
        <v>#VALUE!</v>
      </c>
      <c r="S32" s="22" t="e">
        <f>SUMIF([2]DATH!$O$10:$O$34,H32,[2]DATH!$V$10:$V$34)</f>
        <v>#VALUE!</v>
      </c>
      <c r="T32" s="19" t="e">
        <f>SUMIF([2]DA!$O$12:$O$49,H32,[2]DA!$V$12:$V$49)</f>
        <v>#VALUE!</v>
      </c>
      <c r="U32" s="19"/>
      <c r="V32" s="22"/>
      <c r="W32" s="23" t="e">
        <f t="shared" si="1"/>
        <v>#VALUE!</v>
      </c>
      <c r="X32" s="24"/>
      <c r="Y32" s="24"/>
      <c r="Z32" s="25"/>
      <c r="AA32" s="26" t="e">
        <f t="shared" si="2"/>
        <v>#VALUE!</v>
      </c>
      <c r="AB32" s="27" t="e">
        <f>+X32/W32</f>
        <v>#VALUE!</v>
      </c>
      <c r="AC32" s="28" t="e">
        <f>SUMIF([2]DA!$O$6:$O$49,H32,[2]DA!$AJ$6:$AJ$49)</f>
        <v>#VALUE!</v>
      </c>
      <c r="AD32" s="28" t="e">
        <f>SUMIF([2]DA!$O$6:$O$49,H32,[2]DA!$AK$6:$AK$49)</f>
        <v>#VALUE!</v>
      </c>
      <c r="AE32" s="28" t="e">
        <f>SUMIF([2]DA!$O$6:$O$49,H32,[2]DA!$AL$6:$AL$49)</f>
        <v>#VALUE!</v>
      </c>
      <c r="AF32" s="28" t="e">
        <f>SUMIF([2]DA!$O$6:$O$49,H32,[2]DA!$AM$6:$AM$49)</f>
        <v>#VALUE!</v>
      </c>
      <c r="AG32" s="28" t="e">
        <f>SUMIF([2]DA!$O$6:$O$49,H32,[2]DA!$AN$6:$AN$49)</f>
        <v>#VALUE!</v>
      </c>
      <c r="AH32" s="28" t="e">
        <f>SUMIF([2]DA!$O$6:$O$49,H32,[2]DA!$AO$6:$AO$49)</f>
        <v>#VALUE!</v>
      </c>
      <c r="AI32" s="28" t="e">
        <f>SUMIF([2]DA!$O$6:$O$49,H32,[2]DA!$AP$6:$AP$49)</f>
        <v>#VALUE!</v>
      </c>
      <c r="AJ32" s="28" t="e">
        <f>SUMIF([2]DA!$O$6:$O$49,H32,[2]DA!$AQ$6:$AQ$49)</f>
        <v>#VALUE!</v>
      </c>
      <c r="AK32" s="28" t="e">
        <f>SUMIF([2]DA!$O$6:$O$49,H32,[2]DA!$AR$6:$AR$49)</f>
        <v>#VALUE!</v>
      </c>
      <c r="AL32" s="28" t="e">
        <f>SUMIF([2]DA!$O$6:$O$49,H32,[2]DA!$AS$6:$AS$49)</f>
        <v>#VALUE!</v>
      </c>
      <c r="AM32" s="28" t="e">
        <f>SUMIF([2]DA!$O$6:$O$49,H32,[2]DA!$AT$6:$AT$49)</f>
        <v>#VALUE!</v>
      </c>
      <c r="AN32" s="28" t="e">
        <f>SUMIF([2]DA!$O$6:$O$49,H32,[2]DA!$AU$6:$AU$49)</f>
        <v>#VALUE!</v>
      </c>
      <c r="AO32" s="28" t="e">
        <f t="shared" si="5"/>
        <v>#VALUE!</v>
      </c>
      <c r="AP32" s="29" t="e">
        <f t="shared" si="6"/>
        <v>#VALUE!</v>
      </c>
      <c r="AQ32" s="28" t="e">
        <f>SUMIF([2]DA!$O$6:$O$49,H32,[2]DA!$AX$6:$AX$49)</f>
        <v>#VALUE!</v>
      </c>
      <c r="AR32" s="28" t="e">
        <f>SUMIF([2]DA!$O$6:$O$49,H32,[2]DA!$AZ$6:$AZ$49)</f>
        <v>#VALUE!</v>
      </c>
      <c r="AS32" s="28" t="e">
        <f>SUMIF([2]DA!$O$6:$O$49,H32,[2]DA!$BB$6:$BB$49)</f>
        <v>#VALUE!</v>
      </c>
    </row>
    <row r="33" spans="1:45" ht="32.25" customHeight="1" x14ac:dyDescent="0.25">
      <c r="A33" s="16">
        <v>311</v>
      </c>
      <c r="B33" s="17">
        <v>9999</v>
      </c>
      <c r="C33" s="18">
        <v>1</v>
      </c>
      <c r="D33" s="16">
        <v>0</v>
      </c>
      <c r="E33" s="16">
        <v>0</v>
      </c>
      <c r="F33" s="16">
        <v>1</v>
      </c>
      <c r="G33" s="19" t="s">
        <v>80</v>
      </c>
      <c r="H33" s="20" t="s">
        <v>94</v>
      </c>
      <c r="I33" s="21" t="s">
        <v>95</v>
      </c>
      <c r="J33" s="20" t="s">
        <v>96</v>
      </c>
      <c r="K33" s="22"/>
      <c r="L33" s="22"/>
      <c r="M33" s="22"/>
      <c r="N33" s="22"/>
      <c r="O33" s="22"/>
      <c r="P33" s="22" t="e">
        <f>SUMIF([2]DP!$V$12:$V$40,H33,[2]DP!$V$12:$V$40)</f>
        <v>#VALUE!</v>
      </c>
      <c r="Q33" s="22"/>
      <c r="R33" s="22" t="e">
        <f>SUMIF([2]DJ!$O$10:$O$12,H33,[2]DJ!$V$10:$V$12)</f>
        <v>#VALUE!</v>
      </c>
      <c r="S33" s="22" t="e">
        <f>SUMIF([2]DATH!$O$10:$O$34,H33,[2]DATH!$V$10:$V$34)</f>
        <v>#VALUE!</v>
      </c>
      <c r="T33" s="19" t="e">
        <f>SUMIF([2]DA!$O$12:$O$49,H33,[2]DA!$V$12:$V$49)</f>
        <v>#VALUE!</v>
      </c>
      <c r="U33" s="19"/>
      <c r="V33" s="22"/>
      <c r="W33" s="23" t="e">
        <f t="shared" si="1"/>
        <v>#VALUE!</v>
      </c>
      <c r="X33" s="24"/>
      <c r="Y33" s="24"/>
      <c r="Z33" s="25"/>
      <c r="AA33" s="26" t="e">
        <f t="shared" si="2"/>
        <v>#VALUE!</v>
      </c>
      <c r="AB33" s="27"/>
      <c r="AC33" s="28" t="e">
        <f>SUMIF([2]DA!$O$6:$O$49,H33,[2]DA!$AJ$6:$AJ$49)+SUMIF([2]DJ!$O$6:$O$295,H33,[2]DJ!$AJ$6:$AJ$295)</f>
        <v>#VALUE!</v>
      </c>
      <c r="AD33" s="28" t="e">
        <f>SUMIF([2]DA!$O$6:$O$49,H33,[2]DA!$AK$6:$AK$49)+SUMIF([2]DJ!$O$6:$O$295,H33,[2]DJ!$AK$6:$AK$295)</f>
        <v>#VALUE!</v>
      </c>
      <c r="AE33" s="28" t="e">
        <f>SUMIF([2]DA!$O$6:$O$49,H33,[2]DA!$AL$6:$AL$49)+SUMIF([2]DJ!$O$6:$O$295,H33,[2]DJ!$AL$6:$AL$295)</f>
        <v>#VALUE!</v>
      </c>
      <c r="AF33" s="28" t="e">
        <f>SUMIF([2]DA!$O$6:$O$49,H33,[2]DA!$AM$6:$AM$49)+SUMIF([2]DJ!$O$6:$O$295,H33,[2]DJ!$AM$6:$AM$295)</f>
        <v>#VALUE!</v>
      </c>
      <c r="AG33" s="28" t="e">
        <f>SUMIF([2]DA!$O$6:$O$49,H33,[2]DA!$AN$6:$AN$49)+SUMIF([2]DJ!$O$6:$O$295,H33,[2]DJ!$AN$6:$AN$295)</f>
        <v>#VALUE!</v>
      </c>
      <c r="AH33" s="28" t="e">
        <f>SUMIF([2]DA!$O$6:$O$49,H33,[2]DA!$AO$6:$AO$49)+SUMIF([2]DJ!$O$6:$O$295,H33,[2]DJ!$AO$6:$AO$295)</f>
        <v>#VALUE!</v>
      </c>
      <c r="AI33" s="28" t="e">
        <f>SUMIF([2]DA!$O$6:$O$49,H33,[2]DA!$AP$6:$AP$49)+SUMIF([2]DJ!$O$6:$O$295,H33,[2]DJ!$AP$6:$AP$295)</f>
        <v>#VALUE!</v>
      </c>
      <c r="AJ33" s="28" t="e">
        <f>SUMIF([2]DA!$O$6:$O$49,H33,[2]DA!$AQ$6:$AQ$49)+SUMIF([2]DJ!$O$6:$O$295,H33,[2]DJ!$AQ$6:$AQ$295)</f>
        <v>#VALUE!</v>
      </c>
      <c r="AK33" s="28" t="e">
        <f>SUMIF([2]DA!$O$6:$O$49,H33,[2]DA!$AR$6:$AR$49)+SUMIF([2]DJ!$O$6:$O$295,H33,[2]DJ!$AR$6:$AR$295)</f>
        <v>#VALUE!</v>
      </c>
      <c r="AL33" s="28" t="e">
        <f>SUMIF([2]DA!$O$6:$O$49,H33,[2]DA!$AS$6:$AS$49)+SUMIF([2]DJ!$O$6:$O$295,H33,[2]DJ!$AS$6:$AS$295)</f>
        <v>#VALUE!</v>
      </c>
      <c r="AM33" s="28" t="e">
        <f>SUMIF([2]DA!$O$6:$O$49,H33,[2]DA!$AT$6:$AT$49)+SUMIF([2]DJ!$O$6:$O$295,H33,[2]DJ!$AT$6:$AT$295)</f>
        <v>#VALUE!</v>
      </c>
      <c r="AN33" s="28" t="e">
        <f>SUMIF([2]DA!$O$6:$O$49,H33,[2]DA!$AU$6:$AU$49)+SUMIF([2]DJ!$O$6:$O$295,H33,[2]DJ!$AU$6:$AU$295)</f>
        <v>#VALUE!</v>
      </c>
      <c r="AO33" s="28" t="e">
        <f>+SUM(AC33:AN33)</f>
        <v>#VALUE!</v>
      </c>
      <c r="AP33" s="29" t="e">
        <f t="shared" si="6"/>
        <v>#VALUE!</v>
      </c>
      <c r="AQ33" s="28" t="e">
        <f>SUMIF([2]DA!$O$6:$O$49,H33,[2]DA!$AX$6:$AX$49)+SUMIF([2]DJ!$O$6:$O$295,H33,[2]DJ!$AX$6:$AX$295)</f>
        <v>#VALUE!</v>
      </c>
      <c r="AR33" s="28" t="e">
        <f>SUMIF([2]DA!$O$6:$O$49,H33,[2]DA!$AZ$6:$AZ$49)+SUMIF([2]DJ!$O$6:$O$295,H33,[2]DJ!$AZ$6:$AZ$295)</f>
        <v>#VALUE!</v>
      </c>
      <c r="AS33" s="28" t="e">
        <f>SUMIF([2]DA!$O$6:$O$49,H33,[2]DA!$BB$6:$BB$49)+SUMIF([2]DJ!$O$6:$O$295,H33,[2]DJ!$BB$6:$BB$295)</f>
        <v>#VALUE!</v>
      </c>
    </row>
    <row r="34" spans="1:45" ht="32.25" customHeight="1" x14ac:dyDescent="0.25">
      <c r="A34" s="16">
        <v>311</v>
      </c>
      <c r="B34" s="17">
        <v>9999</v>
      </c>
      <c r="C34" s="18">
        <v>1</v>
      </c>
      <c r="D34" s="16">
        <v>0</v>
      </c>
      <c r="E34" s="16">
        <v>0</v>
      </c>
      <c r="F34" s="16">
        <v>1</v>
      </c>
      <c r="G34" s="19" t="s">
        <v>80</v>
      </c>
      <c r="H34" s="20" t="s">
        <v>97</v>
      </c>
      <c r="I34" s="21" t="s">
        <v>98</v>
      </c>
      <c r="J34" s="20" t="s">
        <v>83</v>
      </c>
      <c r="K34" s="22"/>
      <c r="L34" s="22"/>
      <c r="M34" s="22"/>
      <c r="N34" s="22"/>
      <c r="O34" s="22"/>
      <c r="P34" s="22" t="e">
        <f>SUMIF([2]DP!$V$12:$V$40,H34,[2]DP!$V$12:$V$40)</f>
        <v>#VALUE!</v>
      </c>
      <c r="Q34" s="22"/>
      <c r="R34" s="22" t="e">
        <f>SUMIF([2]DJ!$O$10:$O$12,H34,[2]DJ!$V$10:$V$12)</f>
        <v>#VALUE!</v>
      </c>
      <c r="S34" s="22" t="e">
        <f>SUMIF([2]DATH!$O$10:$O$34,H34,[2]DATH!$V$10:$V$34)</f>
        <v>#VALUE!</v>
      </c>
      <c r="T34" s="19" t="e">
        <f>SUMIF([2]DA!$O$12:$O$49,H34,[2]DA!$V$12:$V$49)</f>
        <v>#VALUE!</v>
      </c>
      <c r="U34" s="19"/>
      <c r="V34" s="22"/>
      <c r="W34" s="23" t="e">
        <f t="shared" si="1"/>
        <v>#VALUE!</v>
      </c>
      <c r="X34" s="24"/>
      <c r="Y34" s="24"/>
      <c r="Z34" s="25"/>
      <c r="AA34" s="26" t="e">
        <f t="shared" si="2"/>
        <v>#VALUE!</v>
      </c>
      <c r="AB34" s="27" t="e">
        <f>+X34/W34</f>
        <v>#VALUE!</v>
      </c>
      <c r="AC34" s="28" t="e">
        <f>SUMIF([2]DA!$O$6:$O$49,H34,[2]DA!$AJ$6:$AJ$49)</f>
        <v>#VALUE!</v>
      </c>
      <c r="AD34" s="28" t="e">
        <f>SUMIF([2]DA!$O$6:$O$49,H34,[2]DA!$AK$6:$AK$49)</f>
        <v>#VALUE!</v>
      </c>
      <c r="AE34" s="28" t="e">
        <f>SUMIF([2]DA!$O$6:$O$49,H34,[2]DA!$AL$6:$AL$49)</f>
        <v>#VALUE!</v>
      </c>
      <c r="AF34" s="28" t="e">
        <f>SUMIF([2]DA!$O$6:$O$49,H34,[2]DA!$AM$6:$AM$49)</f>
        <v>#VALUE!</v>
      </c>
      <c r="AG34" s="28" t="e">
        <f>SUMIF([2]DA!$O$6:$O$49,H34,[2]DA!$AN$6:$AN$49)</f>
        <v>#VALUE!</v>
      </c>
      <c r="AH34" s="28" t="e">
        <f>SUMIF([2]DA!$O$6:$O$49,H34,[2]DA!$AO$6:$AO$49)</f>
        <v>#VALUE!</v>
      </c>
      <c r="AI34" s="28" t="e">
        <f>SUMIF([2]DA!$O$6:$O$49,H34,[2]DA!$AP$6:$AP$49)</f>
        <v>#VALUE!</v>
      </c>
      <c r="AJ34" s="28" t="e">
        <f>SUMIF([2]DA!$O$6:$O$49,H34,[2]DA!$AQ$6:$AQ$49)</f>
        <v>#VALUE!</v>
      </c>
      <c r="AK34" s="28" t="e">
        <f>SUMIF([2]DA!$O$6:$O$49,H34,[2]DA!$AR$6:$AR$49)</f>
        <v>#VALUE!</v>
      </c>
      <c r="AL34" s="28" t="e">
        <f>SUMIF([2]DA!$O$6:$O$49,H34,[2]DA!$AS$6:$AS$49)</f>
        <v>#VALUE!</v>
      </c>
      <c r="AM34" s="28" t="e">
        <f>SUMIF([2]DA!$O$6:$O$49,H34,[2]DA!$AT$6:$AT$49)</f>
        <v>#VALUE!</v>
      </c>
      <c r="AN34" s="28" t="e">
        <f>SUMIF([2]DA!$O$6:$O$49,H34,[2]DA!$AU$6:$AU$49)</f>
        <v>#VALUE!</v>
      </c>
      <c r="AO34" s="28" t="e">
        <f>+SUM(AC34:AN34)</f>
        <v>#VALUE!</v>
      </c>
      <c r="AP34" s="29" t="e">
        <f t="shared" si="6"/>
        <v>#VALUE!</v>
      </c>
      <c r="AQ34" s="28" t="e">
        <f>SUMIF([2]DA!$O$6:$O$49,H34,[2]DA!$AX$6:$AX$49)</f>
        <v>#VALUE!</v>
      </c>
      <c r="AR34" s="28" t="e">
        <f>SUMIF([2]DA!$O$6:$O$49,H34,[2]DA!$AZ$6:$AZ$49)</f>
        <v>#VALUE!</v>
      </c>
      <c r="AS34" s="28" t="e">
        <f>SUMIF([2]DA!$O$6:$O$49,H34,[2]DA!$BB$6:$BB$49)</f>
        <v>#VALUE!</v>
      </c>
    </row>
    <row r="35" spans="1:45" ht="32.25" customHeight="1" x14ac:dyDescent="0.25">
      <c r="A35" s="16">
        <v>311</v>
      </c>
      <c r="B35" s="17">
        <v>9999</v>
      </c>
      <c r="C35" s="18">
        <v>1</v>
      </c>
      <c r="D35" s="16">
        <v>0</v>
      </c>
      <c r="E35" s="16">
        <v>0</v>
      </c>
      <c r="F35" s="16">
        <v>1</v>
      </c>
      <c r="G35" s="19" t="s">
        <v>80</v>
      </c>
      <c r="H35" s="20" t="s">
        <v>99</v>
      </c>
      <c r="I35" s="21" t="s">
        <v>100</v>
      </c>
      <c r="J35" s="20" t="s">
        <v>83</v>
      </c>
      <c r="K35" s="22"/>
      <c r="L35" s="22"/>
      <c r="M35" s="22"/>
      <c r="N35" s="22"/>
      <c r="O35" s="22"/>
      <c r="P35" s="22" t="e">
        <f>SUMIF([2]DP!$V$12:$V$40,H35,[2]DP!$V$12:$V$40)</f>
        <v>#VALUE!</v>
      </c>
      <c r="Q35" s="22"/>
      <c r="R35" s="22" t="e">
        <f>SUMIF([2]DJ!$O$10:$O$12,H35,[2]DJ!$V$10:$V$12)</f>
        <v>#VALUE!</v>
      </c>
      <c r="S35" s="22" t="e">
        <f>SUMIF([2]DATH!$O$10:$O$34,H35,[2]DATH!$V$10:$V$34)</f>
        <v>#VALUE!</v>
      </c>
      <c r="T35" s="19" t="e">
        <f>SUMIF([2]DA!$O$12:$O$49,H35,[2]DA!$V$12:$V$49)</f>
        <v>#VALUE!</v>
      </c>
      <c r="U35" s="19"/>
      <c r="V35" s="22"/>
      <c r="W35" s="23" t="e">
        <f t="shared" si="1"/>
        <v>#VALUE!</v>
      </c>
      <c r="X35" s="24"/>
      <c r="Y35" s="24"/>
      <c r="Z35" s="25"/>
      <c r="AA35" s="26" t="e">
        <f t="shared" si="2"/>
        <v>#VALUE!</v>
      </c>
      <c r="AB35" s="27" t="e">
        <f>+X35/W35</f>
        <v>#VALUE!</v>
      </c>
      <c r="AC35" s="28" t="e">
        <f>SUMIF([2]DA!$O$6:$O$49,H35,[2]DA!$AJ$6:$AJ$49)</f>
        <v>#VALUE!</v>
      </c>
      <c r="AD35" s="28" t="e">
        <f>SUMIF([2]DA!$O$6:$O$49,H35,[2]DA!$AK$6:$AK$49)</f>
        <v>#VALUE!</v>
      </c>
      <c r="AE35" s="28" t="e">
        <f>SUMIF([2]DA!$O$6:$O$49,H35,[2]DA!$AL$6:$AL$49)</f>
        <v>#VALUE!</v>
      </c>
      <c r="AF35" s="28" t="e">
        <f>SUMIF([2]DA!$O$6:$O$49,H35,[2]DA!$AM$6:$AM$49)</f>
        <v>#VALUE!</v>
      </c>
      <c r="AG35" s="28" t="e">
        <f>SUMIF([2]DA!$O$6:$O$49,H35,[2]DA!$AN$6:$AN$49)</f>
        <v>#VALUE!</v>
      </c>
      <c r="AH35" s="28" t="e">
        <f>SUMIF([2]DA!$O$6:$O$49,H35,[2]DA!$AO$6:$AO$49)</f>
        <v>#VALUE!</v>
      </c>
      <c r="AI35" s="28" t="e">
        <f>SUMIF([2]DA!$O$6:$O$49,H35,[2]DA!$AP$6:$AP$49)</f>
        <v>#VALUE!</v>
      </c>
      <c r="AJ35" s="28" t="e">
        <f>SUMIF([2]DA!$O$6:$O$49,H35,[2]DA!$AQ$6:$AQ$49)</f>
        <v>#VALUE!</v>
      </c>
      <c r="AK35" s="28" t="e">
        <f>SUMIF([2]DA!$O$6:$O$49,H35,[2]DA!$AR$6:$AR$49)</f>
        <v>#VALUE!</v>
      </c>
      <c r="AL35" s="28" t="e">
        <f>SUMIF([2]DA!$O$6:$O$49,H35,[2]DA!$AS$6:$AS$49)</f>
        <v>#VALUE!</v>
      </c>
      <c r="AM35" s="28" t="e">
        <f>SUMIF([2]DA!$O$6:$O$49,H35,[2]DA!$AT$6:$AT$49)</f>
        <v>#VALUE!</v>
      </c>
      <c r="AN35" s="28" t="e">
        <f>SUMIF([2]DA!$O$6:$O$49,H35,[2]DA!$AU$6:$AU$49)</f>
        <v>#VALUE!</v>
      </c>
      <c r="AO35" s="28" t="e">
        <f>+SUM(AC35:AN35)</f>
        <v>#VALUE!</v>
      </c>
      <c r="AP35" s="29" t="e">
        <f t="shared" si="6"/>
        <v>#VALUE!</v>
      </c>
      <c r="AQ35" s="28" t="e">
        <f>SUMIF([2]DA!$O$6:$O$49,H35,[2]DA!$AX$6:$AX$49)</f>
        <v>#VALUE!</v>
      </c>
      <c r="AR35" s="28" t="e">
        <f>SUMIF([2]DA!$O$6:$O$49,H35,[2]DA!$AZ$6:$AZ$49)</f>
        <v>#VALUE!</v>
      </c>
      <c r="AS35" s="28" t="e">
        <f>SUMIF([2]DA!$O$6:$O$49,H35,[2]DA!$BB$6:$BB$49)</f>
        <v>#VALUE!</v>
      </c>
    </row>
    <row r="36" spans="1:45" x14ac:dyDescent="0.25">
      <c r="A36" s="16">
        <v>311</v>
      </c>
      <c r="B36" s="17">
        <v>9999</v>
      </c>
      <c r="C36" s="18">
        <v>1</v>
      </c>
      <c r="D36" s="16">
        <v>0</v>
      </c>
      <c r="E36" s="16">
        <v>0</v>
      </c>
      <c r="F36" s="16">
        <v>1</v>
      </c>
      <c r="G36" s="19" t="s">
        <v>80</v>
      </c>
      <c r="H36" s="20" t="s">
        <v>101</v>
      </c>
      <c r="I36" s="21" t="s">
        <v>102</v>
      </c>
      <c r="J36" s="20" t="s">
        <v>83</v>
      </c>
      <c r="K36" s="22"/>
      <c r="L36" s="22"/>
      <c r="M36" s="22"/>
      <c r="N36" s="22"/>
      <c r="O36" s="22"/>
      <c r="P36" s="22" t="e">
        <f>SUMIF([2]DP!$V$12:$V$40,H36,[2]DP!$V$12:$V$40)</f>
        <v>#VALUE!</v>
      </c>
      <c r="Q36" s="22"/>
      <c r="R36" s="22" t="e">
        <f>SUMIF([2]DJ!$O$10:$O$12,H36,[2]DJ!$V$10:$V$12)</f>
        <v>#VALUE!</v>
      </c>
      <c r="S36" s="22" t="e">
        <f>SUMIF([2]DATH!$O$10:$O$34,H36,[2]DATH!$V$10:$V$34)</f>
        <v>#VALUE!</v>
      </c>
      <c r="T36" s="19" t="e">
        <f>SUMIF([2]DA!$O$12:$O$49,H36,[2]DA!$V$12:$V$49)</f>
        <v>#VALUE!</v>
      </c>
      <c r="U36" s="19"/>
      <c r="V36" s="22"/>
      <c r="W36" s="23" t="e">
        <f t="shared" si="1"/>
        <v>#VALUE!</v>
      </c>
      <c r="X36" s="24"/>
      <c r="Y36" s="24"/>
      <c r="Z36" s="25"/>
      <c r="AA36" s="26" t="e">
        <f t="shared" si="2"/>
        <v>#VALUE!</v>
      </c>
      <c r="AB36" s="27" t="e">
        <f>+X36/W36</f>
        <v>#VALUE!</v>
      </c>
      <c r="AC36" s="28" t="e">
        <f>SUMIF([2]DA!$O$6:$O$49,H36,[2]DA!$AJ$6:$AJ$49)</f>
        <v>#VALUE!</v>
      </c>
      <c r="AD36" s="28" t="e">
        <f>SUMIF([2]DA!$O$6:$O$49,H36,[2]DA!$AK$6:$AK$49)</f>
        <v>#VALUE!</v>
      </c>
      <c r="AE36" s="28" t="e">
        <f>SUMIF([2]DA!$O$6:$O$49,H36,[2]DA!$AL$6:$AL$49)</f>
        <v>#VALUE!</v>
      </c>
      <c r="AF36" s="28" t="e">
        <f>SUMIF([2]DA!$O$6:$O$49,H36,[2]DA!$AM$6:$AM$49)</f>
        <v>#VALUE!</v>
      </c>
      <c r="AG36" s="28" t="e">
        <f>SUMIF([2]DA!$O$6:$O$49,H36,[2]DA!$AN$6:$AN$49)</f>
        <v>#VALUE!</v>
      </c>
      <c r="AH36" s="28" t="e">
        <f>SUMIF([2]DA!$O$6:$O$49,H36,[2]DA!$AO$6:$AO$49)</f>
        <v>#VALUE!</v>
      </c>
      <c r="AI36" s="28" t="e">
        <f>SUMIF([2]DA!$O$6:$O$49,H36,[2]DA!$AP$6:$AP$49)</f>
        <v>#VALUE!</v>
      </c>
      <c r="AJ36" s="28" t="e">
        <f>SUMIF([2]DA!$O$6:$O$49,H36,[2]DA!$AQ$6:$AQ$49)</f>
        <v>#VALUE!</v>
      </c>
      <c r="AK36" s="28" t="e">
        <f>SUMIF([2]DA!$O$6:$O$49,H36,[2]DA!$AR$6:$AR$49)</f>
        <v>#VALUE!</v>
      </c>
      <c r="AL36" s="28" t="e">
        <f>SUMIF([2]DA!$O$6:$O$49,H36,[2]DA!$AS$6:$AS$49)</f>
        <v>#VALUE!</v>
      </c>
      <c r="AM36" s="28" t="e">
        <f>SUMIF([2]DA!$O$6:$O$49,H36,[2]DA!$AT$6:$AT$49)</f>
        <v>#VALUE!</v>
      </c>
      <c r="AN36" s="28" t="e">
        <f>SUMIF([2]DA!$O$6:$O$49,H36,[2]DA!$AU$6:$AU$49)</f>
        <v>#VALUE!</v>
      </c>
      <c r="AO36" s="28" t="e">
        <f t="shared" si="5"/>
        <v>#VALUE!</v>
      </c>
      <c r="AP36" s="29" t="e">
        <f t="shared" si="6"/>
        <v>#VALUE!</v>
      </c>
      <c r="AQ36" s="28" t="e">
        <f>SUMIF([2]DA!$O$6:$O$49,H36,[2]DA!$AX$6:$AX$49)</f>
        <v>#VALUE!</v>
      </c>
      <c r="AR36" s="28" t="e">
        <f>SUMIF([2]DA!$O$6:$O$49,H36,[2]DA!$AZ$6:$AZ$49)</f>
        <v>#VALUE!</v>
      </c>
      <c r="AS36" s="28" t="e">
        <f>SUMIF([2]DA!$O$6:$O$49,H36,[2]DA!$BB$6:$BB$49)</f>
        <v>#VALUE!</v>
      </c>
    </row>
    <row r="37" spans="1:45" x14ac:dyDescent="0.25">
      <c r="A37" s="16">
        <v>311</v>
      </c>
      <c r="B37" s="17">
        <v>9999</v>
      </c>
      <c r="C37" s="18">
        <v>1</v>
      </c>
      <c r="D37" s="16">
        <v>0</v>
      </c>
      <c r="E37" s="16">
        <v>0</v>
      </c>
      <c r="F37" s="16">
        <v>1</v>
      </c>
      <c r="G37" s="19" t="s">
        <v>80</v>
      </c>
      <c r="H37" s="20" t="s">
        <v>103</v>
      </c>
      <c r="I37" s="21" t="s">
        <v>104</v>
      </c>
      <c r="J37" s="20" t="s">
        <v>83</v>
      </c>
      <c r="K37" s="22"/>
      <c r="L37" s="22"/>
      <c r="M37" s="22"/>
      <c r="N37" s="22"/>
      <c r="O37" s="22"/>
      <c r="P37" s="22" t="e">
        <f>SUMIF([2]DP!$V$12:$V$40,H37,[2]DP!$V$12:$V$40)</f>
        <v>#VALUE!</v>
      </c>
      <c r="Q37" s="22"/>
      <c r="R37" s="22" t="e">
        <f>SUMIF([2]DJ!$O$10:$O$12,H37,[2]DJ!$V$10:$V$12)</f>
        <v>#VALUE!</v>
      </c>
      <c r="S37" s="22" t="e">
        <f>SUMIF([2]DATH!$O$10:$O$34,H37,[2]DATH!$V$10:$V$34)</f>
        <v>#VALUE!</v>
      </c>
      <c r="T37" s="19" t="e">
        <f>SUMIF([2]DA!$O$12:$O$49,H37,[2]DA!$V$12:$V$49)</f>
        <v>#VALUE!</v>
      </c>
      <c r="U37" s="19"/>
      <c r="V37" s="22"/>
      <c r="W37" s="23" t="e">
        <f t="shared" si="1"/>
        <v>#VALUE!</v>
      </c>
      <c r="X37" s="24"/>
      <c r="Y37" s="24"/>
      <c r="Z37" s="25"/>
      <c r="AA37" s="26" t="e">
        <f t="shared" si="2"/>
        <v>#VALUE!</v>
      </c>
      <c r="AB37" s="27">
        <v>0</v>
      </c>
      <c r="AC37" s="28" t="e">
        <f>SUMIF([2]DA!$O$6:$O$49,H37,[2]DA!$AJ$6:$AJ$49)</f>
        <v>#VALUE!</v>
      </c>
      <c r="AD37" s="28" t="e">
        <f>SUMIF([2]DA!$O$6:$O$49,H37,[2]DA!$AK$6:$AK$49)</f>
        <v>#VALUE!</v>
      </c>
      <c r="AE37" s="28" t="e">
        <f>SUMIF([2]DA!$O$6:$O$49,H37,[2]DA!$AL$6:$AL$49)</f>
        <v>#VALUE!</v>
      </c>
      <c r="AF37" s="28" t="e">
        <f>SUMIF([2]DA!$O$6:$O$16,H37,[2]DA!$AM$6:$AM$16)</f>
        <v>#VALUE!</v>
      </c>
      <c r="AG37" s="28" t="e">
        <f>SUMIF([2]DA!$O$6:$O$49,H37,[2]DA!$AN$6:$AN$49)</f>
        <v>#VALUE!</v>
      </c>
      <c r="AH37" s="28" t="e">
        <f>SUMIF([2]DA!$O$6:$O$49,H37,[2]DA!$AO$6:$AO$49)</f>
        <v>#VALUE!</v>
      </c>
      <c r="AI37" s="28" t="e">
        <f>SUMIF([2]DA!$O$6:$O$49,H37,[2]DA!$AP$6:$AP$49)</f>
        <v>#VALUE!</v>
      </c>
      <c r="AJ37" s="28" t="e">
        <f>SUMIF([2]DA!$O$6:$O$49,H37,[2]DA!$AQ$6:$AQ$49)</f>
        <v>#VALUE!</v>
      </c>
      <c r="AK37" s="28" t="e">
        <f>SUMIF([2]DA!$O$6:$O$49,H37,[2]DA!$AR$6:$AR$49)</f>
        <v>#VALUE!</v>
      </c>
      <c r="AL37" s="28" t="e">
        <f>SUMIF([2]DA!$O$6:$O$49,H37,[2]DA!$AS$6:$AS$49)</f>
        <v>#VALUE!</v>
      </c>
      <c r="AM37" s="28" t="e">
        <f>SUMIF([2]DA!$O$6:$O$49,H37,[2]DA!$AT$6:$AT$49)</f>
        <v>#VALUE!</v>
      </c>
      <c r="AN37" s="28" t="e">
        <f>SUMIF([2]DA!$O$6:$O$49,H37,[2]DA!$AU$6:$AU$49)</f>
        <v>#VALUE!</v>
      </c>
      <c r="AO37" s="28" t="e">
        <f t="shared" si="5"/>
        <v>#VALUE!</v>
      </c>
      <c r="AP37" s="29" t="e">
        <f t="shared" si="6"/>
        <v>#VALUE!</v>
      </c>
      <c r="AQ37" s="28" t="e">
        <f>SUMIF([2]DA!$O$6:$O$49,H37,[2]DA!$AX$6:$AX$49)</f>
        <v>#VALUE!</v>
      </c>
      <c r="AR37" s="28" t="e">
        <f>SUMIF([2]DA!$O$6:$O$49,H37,[2]DA!$AZ$6:$AZ$49)</f>
        <v>#VALUE!</v>
      </c>
      <c r="AS37" s="28" t="e">
        <f>SUMIF([2]DA!$O$6:$O$49,H37,[2]DA!$BB$6:$BB$49)</f>
        <v>#VALUE!</v>
      </c>
    </row>
    <row r="38" spans="1:45" ht="22.5" customHeight="1" x14ac:dyDescent="0.25">
      <c r="A38" s="16">
        <v>311</v>
      </c>
      <c r="B38" s="17">
        <v>9999</v>
      </c>
      <c r="C38" s="18">
        <v>1</v>
      </c>
      <c r="D38" s="16">
        <v>0</v>
      </c>
      <c r="E38" s="16">
        <v>0</v>
      </c>
      <c r="F38" s="16">
        <v>1</v>
      </c>
      <c r="G38" s="19" t="s">
        <v>80</v>
      </c>
      <c r="H38" s="20" t="s">
        <v>105</v>
      </c>
      <c r="I38" s="21" t="s">
        <v>106</v>
      </c>
      <c r="J38" s="20" t="s">
        <v>83</v>
      </c>
      <c r="K38" s="22"/>
      <c r="L38" s="22"/>
      <c r="M38" s="22"/>
      <c r="N38" s="22"/>
      <c r="O38" s="22"/>
      <c r="P38" s="22" t="e">
        <f>SUMIF([2]DP!$V$12:$V$40,H38,[2]DP!$V$12:$V$40)</f>
        <v>#VALUE!</v>
      </c>
      <c r="Q38" s="22"/>
      <c r="R38" s="22" t="e">
        <f>SUMIF([2]DJ!$O$10:$O$12,H38,[2]DJ!$V$10:$V$12)</f>
        <v>#VALUE!</v>
      </c>
      <c r="S38" s="22" t="e">
        <f>SUMIF([2]DATH!$O$10:$O$34,H38,[2]DATH!$V$10:$V$34)</f>
        <v>#VALUE!</v>
      </c>
      <c r="T38" s="19" t="e">
        <f>SUMIF([2]DA!$O$12:$O$49,H38,[2]DA!$V$12:$V$49)</f>
        <v>#VALUE!</v>
      </c>
      <c r="U38" s="19"/>
      <c r="V38" s="22"/>
      <c r="W38" s="23" t="e">
        <f t="shared" si="1"/>
        <v>#VALUE!</v>
      </c>
      <c r="X38" s="24"/>
      <c r="Y38" s="24"/>
      <c r="Z38" s="25"/>
      <c r="AA38" s="26" t="e">
        <f t="shared" si="2"/>
        <v>#VALUE!</v>
      </c>
      <c r="AB38" s="27" t="e">
        <f>+X38/W38</f>
        <v>#VALUE!</v>
      </c>
      <c r="AC38" s="28" t="e">
        <f>SUMIF([2]DA!$O$6:$O$49,H38,[2]DA!$AJ$6:$AJ$49)</f>
        <v>#VALUE!</v>
      </c>
      <c r="AD38" s="28" t="e">
        <f>SUMIF([2]DA!$O$6:$O$49,H38,[2]DA!$AK$6:$AK$49)</f>
        <v>#VALUE!</v>
      </c>
      <c r="AE38" s="28" t="e">
        <f>SUMIF([2]DA!$O$6:$O$49,H38,[2]DA!$AL$6:$AL$49)</f>
        <v>#VALUE!</v>
      </c>
      <c r="AF38" s="28" t="e">
        <f>SUMIF([2]DA!$O$6:$O$16,H38,[2]DA!$AM$6:$AM$16)</f>
        <v>#VALUE!</v>
      </c>
      <c r="AG38" s="28" t="e">
        <f>SUMIF([2]DA!$O$6:$O$49,H38,[2]DA!$AN$6:$AN$49)</f>
        <v>#VALUE!</v>
      </c>
      <c r="AH38" s="28" t="e">
        <f>SUMIF([2]DA!$O$6:$O$49,H38,[2]DA!$AO$6:$AO$49)</f>
        <v>#VALUE!</v>
      </c>
      <c r="AI38" s="28" t="e">
        <f>SUMIF([2]DA!$O$6:$O$49,H38,[2]DA!$AP$6:$AP$49)</f>
        <v>#VALUE!</v>
      </c>
      <c r="AJ38" s="28" t="e">
        <f>SUMIF([2]DA!$O$6:$O$49,H38,[2]DA!$AQ$6:$AQ$49)</f>
        <v>#VALUE!</v>
      </c>
      <c r="AK38" s="28" t="e">
        <f>SUMIF([2]DA!$O$6:$O$49,H38,[2]DA!$AR$6:$AR$49)</f>
        <v>#VALUE!</v>
      </c>
      <c r="AL38" s="28" t="e">
        <f>SUMIF([2]DA!$O$6:$O$49,H38,[2]DA!$AS$6:$AS$49)</f>
        <v>#VALUE!</v>
      </c>
      <c r="AM38" s="28" t="e">
        <f>SUMIF([2]DA!$O$6:$O$49,H38,[2]DA!$AT$6:$AT$49)</f>
        <v>#VALUE!</v>
      </c>
      <c r="AN38" s="28" t="e">
        <f>SUMIF([2]DA!$O$6:$O$49,H38,[2]DA!$AU$6:$AU$49)</f>
        <v>#VALUE!</v>
      </c>
      <c r="AO38" s="28" t="e">
        <f t="shared" si="5"/>
        <v>#VALUE!</v>
      </c>
      <c r="AP38" s="29" t="e">
        <f t="shared" si="6"/>
        <v>#VALUE!</v>
      </c>
      <c r="AQ38" s="28" t="e">
        <f>SUMIF([2]DA!$O$6:$O$49,H38,[2]DA!$AX$6:$AX$49)</f>
        <v>#VALUE!</v>
      </c>
      <c r="AR38" s="28" t="e">
        <f>SUMIF([2]DA!$O$6:$O$49,H38,[2]DA!$AZ$6:$AZ$49)</f>
        <v>#VALUE!</v>
      </c>
      <c r="AS38" s="28" t="e">
        <f>SUMIF([2]DA!$O$6:$O$49,H38,[2]DA!$BB$6:$BB$49)</f>
        <v>#VALUE!</v>
      </c>
    </row>
    <row r="39" spans="1:45" ht="24.75" customHeight="1" x14ac:dyDescent="0.25">
      <c r="A39" s="16">
        <v>311</v>
      </c>
      <c r="B39" s="17">
        <v>9999</v>
      </c>
      <c r="C39" s="18">
        <v>1</v>
      </c>
      <c r="D39" s="16">
        <v>0</v>
      </c>
      <c r="E39" s="16">
        <v>0</v>
      </c>
      <c r="F39" s="16">
        <v>1</v>
      </c>
      <c r="G39" s="19" t="s">
        <v>80</v>
      </c>
      <c r="H39" s="20" t="s">
        <v>107</v>
      </c>
      <c r="I39" s="21" t="s">
        <v>108</v>
      </c>
      <c r="J39" s="20" t="s">
        <v>83</v>
      </c>
      <c r="K39" s="22"/>
      <c r="L39" s="22"/>
      <c r="M39" s="22"/>
      <c r="N39" s="22"/>
      <c r="O39" s="22"/>
      <c r="P39" s="22" t="e">
        <f>SUMIF([2]DP!$V$12:$V$40,H39,[2]DP!$V$12:$V$40)</f>
        <v>#VALUE!</v>
      </c>
      <c r="Q39" s="22"/>
      <c r="R39" s="22" t="e">
        <f>SUMIF([2]DJ!$O$10:$O$12,H39,[2]DJ!$V$10:$V$12)</f>
        <v>#VALUE!</v>
      </c>
      <c r="S39" s="22" t="e">
        <f>SUMIF([2]DATH!$O$10:$O$34,H39,[2]DATH!$V$10:$V$34)</f>
        <v>#VALUE!</v>
      </c>
      <c r="T39" s="19" t="e">
        <f>SUMIF([2]DA!$O$12:$O$49,H39,[2]DA!$V$12:$V$49)</f>
        <v>#VALUE!</v>
      </c>
      <c r="U39" s="19"/>
      <c r="V39" s="22"/>
      <c r="W39" s="23" t="e">
        <f t="shared" si="1"/>
        <v>#VALUE!</v>
      </c>
      <c r="X39" s="24"/>
      <c r="Y39" s="24"/>
      <c r="Z39" s="25"/>
      <c r="AA39" s="26" t="e">
        <f t="shared" si="2"/>
        <v>#VALUE!</v>
      </c>
      <c r="AB39" s="27">
        <v>0</v>
      </c>
      <c r="AC39" s="28" t="e">
        <f>SUMIF([2]DA!$O$6:$O$49,H39,[2]DA!$AJ$6:$AJ$49)</f>
        <v>#VALUE!</v>
      </c>
      <c r="AD39" s="28" t="e">
        <f>SUMIF([2]DA!$O$6:$O$49,H39,[2]DA!$AK$6:$AK$49)</f>
        <v>#VALUE!</v>
      </c>
      <c r="AE39" s="28" t="e">
        <f>SUMIF([2]DA!$O$6:$O$49,H39,[2]DA!$AL$6:$AL$49)</f>
        <v>#VALUE!</v>
      </c>
      <c r="AF39" s="28" t="e">
        <f>SUMIF([2]DA!$O$6:$O$16,H39,[2]DA!$AM$6:$AM$16)</f>
        <v>#VALUE!</v>
      </c>
      <c r="AG39" s="28" t="e">
        <f>SUMIF([2]DA!$O$6:$O$49,H39,[2]DA!$AN$6:$AN$49)</f>
        <v>#VALUE!</v>
      </c>
      <c r="AH39" s="28" t="e">
        <f>SUMIF([2]DA!$O$6:$O$49,H39,[2]DA!$AO$6:$AO$49)</f>
        <v>#VALUE!</v>
      </c>
      <c r="AI39" s="28" t="e">
        <f>SUMIF([2]DA!$O$6:$O$49,H39,[2]DA!$AP$6:$AP$49)</f>
        <v>#VALUE!</v>
      </c>
      <c r="AJ39" s="28" t="e">
        <f>SUMIF([2]DA!$O$6:$O$49,H39,[2]DA!$AQ$6:$AQ$49)</f>
        <v>#VALUE!</v>
      </c>
      <c r="AK39" s="28" t="e">
        <f>SUMIF([2]DA!$O$6:$O$49,H39,[2]DA!$AR$6:$AR$49)</f>
        <v>#VALUE!</v>
      </c>
      <c r="AL39" s="28" t="e">
        <f>SUMIF([2]DA!$O$6:$O$49,H39,[2]DA!$AS$6:$AS$49)</f>
        <v>#VALUE!</v>
      </c>
      <c r="AM39" s="28" t="e">
        <f>SUMIF([2]DA!$O$6:$O$49,H39,[2]DA!$AT$6:$AT$49)</f>
        <v>#VALUE!</v>
      </c>
      <c r="AN39" s="28" t="e">
        <f>SUMIF([2]DA!$O$6:$O$49,H39,[2]DA!$AU$6:$AU$49)</f>
        <v>#VALUE!</v>
      </c>
      <c r="AO39" s="28" t="e">
        <f t="shared" si="5"/>
        <v>#VALUE!</v>
      </c>
      <c r="AP39" s="29" t="e">
        <f t="shared" si="6"/>
        <v>#VALUE!</v>
      </c>
      <c r="AQ39" s="28" t="e">
        <f>SUMIF([2]DA!$O$6:$O$49,H39,[2]DA!$AX$6:$AX$49)</f>
        <v>#VALUE!</v>
      </c>
      <c r="AR39" s="28" t="e">
        <f>SUMIF([2]DA!$O$6:$O$49,H39,[2]DA!$AZ$6:$AZ$49)</f>
        <v>#VALUE!</v>
      </c>
      <c r="AS39" s="28" t="e">
        <f>SUMIF([2]DA!$O$6:$O$49,H39,[2]DA!$BB$6:$BB$49)</f>
        <v>#VALUE!</v>
      </c>
    </row>
    <row r="40" spans="1:45" ht="24.75" customHeight="1" x14ac:dyDescent="0.25">
      <c r="A40" s="16">
        <v>311</v>
      </c>
      <c r="B40" s="17">
        <v>9999</v>
      </c>
      <c r="C40" s="18">
        <v>1</v>
      </c>
      <c r="D40" s="16">
        <v>0</v>
      </c>
      <c r="E40" s="16">
        <v>0</v>
      </c>
      <c r="F40" s="16">
        <v>1</v>
      </c>
      <c r="G40" s="19" t="s">
        <v>80</v>
      </c>
      <c r="H40" s="20" t="s">
        <v>109</v>
      </c>
      <c r="I40" s="21" t="s">
        <v>110</v>
      </c>
      <c r="J40" s="20" t="s">
        <v>49</v>
      </c>
      <c r="K40" s="22"/>
      <c r="L40" s="22"/>
      <c r="M40" s="22"/>
      <c r="N40" s="22"/>
      <c r="O40" s="22"/>
      <c r="P40" s="22" t="e">
        <f>SUMIF([2]DP!$V$12:$V$40,H40,[2]DP!$V$12:$V$40)</f>
        <v>#VALUE!</v>
      </c>
      <c r="Q40" s="22"/>
      <c r="R40" s="22" t="e">
        <f>SUMIF([2]DJ!$O$10:$O$12,H40,[2]DJ!$V$10:$V$12)</f>
        <v>#VALUE!</v>
      </c>
      <c r="S40" s="22" t="e">
        <f>SUMIF([2]DATH!$O$10:$O$34,H40,[2]DATH!$V$10:$V$34)</f>
        <v>#VALUE!</v>
      </c>
      <c r="T40" s="19" t="e">
        <f>SUMIF([2]DA!$O$12:$O$49,H40,[2]DA!$V$12:$V$49)</f>
        <v>#VALUE!</v>
      </c>
      <c r="U40" s="19"/>
      <c r="V40" s="22"/>
      <c r="W40" s="23" t="e">
        <f t="shared" si="1"/>
        <v>#VALUE!</v>
      </c>
      <c r="X40" s="24"/>
      <c r="Y40" s="24"/>
      <c r="Z40" s="25"/>
      <c r="AA40" s="26" t="e">
        <f t="shared" si="2"/>
        <v>#VALUE!</v>
      </c>
      <c r="AB40" s="27" t="e">
        <f>+X40/W40</f>
        <v>#VALUE!</v>
      </c>
      <c r="AC40" s="28" t="e">
        <f>SUMIF([2]DATH!$O$10:$O$34,H40,[2]DATH!$AJ$10:$AJ$34)</f>
        <v>#VALUE!</v>
      </c>
      <c r="AD40" s="28" t="e">
        <f>SUMIF([2]DATH!$O$10:$O$34,H40,[2]DATH!$AK$10:$AK$34)</f>
        <v>#VALUE!</v>
      </c>
      <c r="AE40" s="28" t="e">
        <f>SUMIF([2]DATH!$O$10:$O$34,H40,[2]DATH!$AL$10:$AM$34)</f>
        <v>#VALUE!</v>
      </c>
      <c r="AF40" s="28" t="e">
        <f>SUMIF([2]DATH!$O$10:$O$34,H40,[2]DATH!$AM$10:$AM$34)</f>
        <v>#VALUE!</v>
      </c>
      <c r="AG40" s="28" t="e">
        <f>SUMIF([2]DATH!$O$10:$O$34,H40,[2]DATH!$AN$10:$AN$34)</f>
        <v>#VALUE!</v>
      </c>
      <c r="AH40" s="28" t="e">
        <f>SUMIF([2]DATH!$O$10:$O$34,H40,[2]DATH!$AO$10:$AO$34)</f>
        <v>#VALUE!</v>
      </c>
      <c r="AI40" s="28" t="e">
        <f>SUMIF([2]DATH!$O$10:$O$34,H40,[2]DATH!$AP$10:$AP$34)</f>
        <v>#VALUE!</v>
      </c>
      <c r="AJ40" s="28" t="e">
        <f>SUMIF([2]DATH!$O$10:$O$34,H40,[2]DATH!$AQ$10:$AQ$34)</f>
        <v>#VALUE!</v>
      </c>
      <c r="AK40" s="28" t="e">
        <f>SUMIF([2]DATH!$O$10:$O$34,H40,[2]DATH!$AR$10:$AR$34)</f>
        <v>#VALUE!</v>
      </c>
      <c r="AL40" s="28" t="e">
        <f>SUMIF([2]DATH!$O$10:$O$34,H40,[2]DATH!$AS$10:$AS$34)</f>
        <v>#VALUE!</v>
      </c>
      <c r="AM40" s="28" t="e">
        <f>SUMIF([2]DATH!$O$10:$O$34,H40,[2]DATH!$AT$10:$AT$34)</f>
        <v>#VALUE!</v>
      </c>
      <c r="AN40" s="28" t="e">
        <f>SUMIF([2]DATH!$O$10:$O$34,H40,[2]DATH!$AU$10:$AU$34)</f>
        <v>#VALUE!</v>
      </c>
      <c r="AO40" s="28" t="e">
        <f>SUBTOTAL(9,AC40:AN40)</f>
        <v>#VALUE!</v>
      </c>
      <c r="AP40" s="29" t="e">
        <f>+AO40-W40</f>
        <v>#VALUE!</v>
      </c>
      <c r="AQ40" s="28" t="e">
        <f>SUMIF([2]DATH!$O$10:$O$34,H40,[2]DATH!$AX$10:$AX$34)</f>
        <v>#VALUE!</v>
      </c>
      <c r="AR40" s="28" t="e">
        <f>SUMIF([2]DATH!$O$10:$O$34,H40,[2]DATH!$AZ$10:$AZ$34)</f>
        <v>#VALUE!</v>
      </c>
      <c r="AS40" s="28" t="e">
        <f>SUMIF([2]DATH!$O$10:$O$34,H40,[2]DATH!$BB$10:$BB$34)</f>
        <v>#VALUE!</v>
      </c>
    </row>
    <row r="41" spans="1:45" ht="45" x14ac:dyDescent="0.25">
      <c r="A41" s="16">
        <v>311</v>
      </c>
      <c r="B41" s="17">
        <v>9999</v>
      </c>
      <c r="C41" s="18">
        <v>1</v>
      </c>
      <c r="D41" s="16">
        <v>0</v>
      </c>
      <c r="E41" s="16">
        <v>0</v>
      </c>
      <c r="F41" s="16">
        <v>1</v>
      </c>
      <c r="G41" s="19" t="s">
        <v>80</v>
      </c>
      <c r="H41" s="20" t="s">
        <v>111</v>
      </c>
      <c r="I41" s="21" t="s">
        <v>112</v>
      </c>
      <c r="J41" s="20" t="s">
        <v>83</v>
      </c>
      <c r="K41" s="22"/>
      <c r="L41" s="22"/>
      <c r="M41" s="22"/>
      <c r="N41" s="22"/>
      <c r="O41" s="22"/>
      <c r="P41" s="22" t="e">
        <f>SUMIF([2]DP!$V$12:$V$40,H41,[2]DP!$V$12:$V$40)</f>
        <v>#VALUE!</v>
      </c>
      <c r="Q41" s="22"/>
      <c r="R41" s="22" t="e">
        <f>SUMIF([2]DJ!$O$10:$O$12,H41,[2]DJ!$V$10:$V$12)</f>
        <v>#VALUE!</v>
      </c>
      <c r="S41" s="22" t="e">
        <f>SUMIF([2]DATH!$O$10:$O$34,H41,[2]DATH!$V$10:$V$34)</f>
        <v>#VALUE!</v>
      </c>
      <c r="T41" s="19" t="e">
        <f>SUMIF([2]DA!$O$12:$O$49,H41,[2]DA!$V$12:$V$49)</f>
        <v>#VALUE!</v>
      </c>
      <c r="U41" s="19"/>
      <c r="V41" s="22"/>
      <c r="W41" s="23" t="e">
        <f>SUM(K41:V41)</f>
        <v>#VALUE!</v>
      </c>
      <c r="X41" s="24"/>
      <c r="Y41" s="24"/>
      <c r="Z41" s="25"/>
      <c r="AA41" s="26" t="e">
        <f>+W41-X41-Y41-Z41</f>
        <v>#VALUE!</v>
      </c>
      <c r="AB41" s="27">
        <v>0</v>
      </c>
      <c r="AC41" s="28" t="e">
        <f>SUMIF([2]DA!$O$6:$O$49,H41,[2]DA!$AJ$6:$AJ$49)</f>
        <v>#VALUE!</v>
      </c>
      <c r="AD41" s="28" t="e">
        <f>SUMIF([2]DA!$O$6:$O$49,H41,[2]DA!$AK$6:$AK$49)</f>
        <v>#VALUE!</v>
      </c>
      <c r="AE41" s="28" t="e">
        <f>SUMIF([2]DA!$O$6:$O$49,H41,[2]DA!$AL$6:$AL$49)</f>
        <v>#VALUE!</v>
      </c>
      <c r="AF41" s="28" t="e">
        <f>SUMIF([2]DA!$O$6:$O$49,H41,[2]DA!$AM$6:$AM$49)</f>
        <v>#VALUE!</v>
      </c>
      <c r="AG41" s="28" t="e">
        <f>SUMIF([2]DA!$O$6:$O$49,H41,[2]DA!$AN$6:$AN$49)</f>
        <v>#VALUE!</v>
      </c>
      <c r="AH41" s="28" t="e">
        <f>SUMIF([2]DA!$O$6:$O$49,H41,[2]DA!$AO$6:$AO$49)</f>
        <v>#VALUE!</v>
      </c>
      <c r="AI41" s="28" t="e">
        <f>SUMIF([2]DA!$O$6:$O$49,H41,[2]DA!$AP$6:$AP$49)</f>
        <v>#VALUE!</v>
      </c>
      <c r="AJ41" s="28" t="e">
        <f>SUMIF([2]DA!$O$6:$O$49,H41,[2]DA!$AQ$6:$AQ$49)</f>
        <v>#VALUE!</v>
      </c>
      <c r="AK41" s="28" t="e">
        <f>SUMIF([2]DA!$O$6:$O$49,H41,[2]DA!$AR$6:$AR$49)</f>
        <v>#VALUE!</v>
      </c>
      <c r="AL41" s="28" t="e">
        <f>SUMIF([2]DA!$O$6:$O$49,H41,[2]DA!$AS$6:$AS$49)</f>
        <v>#VALUE!</v>
      </c>
      <c r="AM41" s="28" t="e">
        <f>SUMIF([2]DA!$O$6:$O$49,H41,[2]DA!$AT$6:$AT$49)</f>
        <v>#VALUE!</v>
      </c>
      <c r="AN41" s="28" t="e">
        <f>SUMIF([2]DA!$O$6:$O$49,H41,[2]DA!$AU$6:$AU$49)</f>
        <v>#VALUE!</v>
      </c>
      <c r="AO41" s="28" t="e">
        <f>+SUM(AC41:AN41)</f>
        <v>#VALUE!</v>
      </c>
      <c r="AP41" s="29" t="e">
        <f>+W41-AO41</f>
        <v>#VALUE!</v>
      </c>
      <c r="AQ41" s="28" t="e">
        <f>SUMIF([2]DA!$O$6:$O$49,H41,[2]DA!$AX$6:$AX$49)</f>
        <v>#VALUE!</v>
      </c>
      <c r="AR41" s="28" t="e">
        <f>SUMIF([2]DA!$O$6:$O$49,H41,[2]DA!$AZ$6:$AZ$49)</f>
        <v>#VALUE!</v>
      </c>
      <c r="AS41" s="28" t="e">
        <f>SUMIF([2]DA!$O$6:$O$49,H41,[2]DA!$BB$6:$BB$49)</f>
        <v>#VALUE!</v>
      </c>
    </row>
    <row r="42" spans="1:45" ht="22.5" x14ac:dyDescent="0.25">
      <c r="A42" s="16">
        <v>311</v>
      </c>
      <c r="B42" s="17">
        <v>9999</v>
      </c>
      <c r="C42" s="18">
        <v>1</v>
      </c>
      <c r="D42" s="16">
        <v>0</v>
      </c>
      <c r="E42" s="16">
        <v>0</v>
      </c>
      <c r="F42" s="16">
        <v>1</v>
      </c>
      <c r="G42" s="19" t="s">
        <v>80</v>
      </c>
      <c r="H42" s="20" t="s">
        <v>113</v>
      </c>
      <c r="I42" s="21" t="s">
        <v>114</v>
      </c>
      <c r="J42" s="20" t="s">
        <v>83</v>
      </c>
      <c r="K42" s="22"/>
      <c r="L42" s="22"/>
      <c r="M42" s="22"/>
      <c r="N42" s="22"/>
      <c r="O42" s="22"/>
      <c r="P42" s="22" t="e">
        <f>SUMIF([2]DP!$V$12:$V$40,H42,[2]DP!$V$12:$V$40)</f>
        <v>#VALUE!</v>
      </c>
      <c r="Q42" s="22"/>
      <c r="R42" s="22" t="e">
        <f>SUMIF([2]DJ!$O$10:$O$12,H42,[2]DJ!$V$10:$V$12)</f>
        <v>#VALUE!</v>
      </c>
      <c r="S42" s="22" t="e">
        <f>SUMIF([2]DATH!$O$10:$O$34,H42,[2]DATH!$V$10:$V$34)</f>
        <v>#VALUE!</v>
      </c>
      <c r="T42" s="19" t="e">
        <f>SUMIF([2]DA!$O$12:$O$49,H42,[2]DA!$V$12:$V$49)</f>
        <v>#VALUE!</v>
      </c>
      <c r="U42" s="19"/>
      <c r="V42" s="22"/>
      <c r="W42" s="23" t="e">
        <f t="shared" si="1"/>
        <v>#VALUE!</v>
      </c>
      <c r="X42" s="24"/>
      <c r="Y42" s="24"/>
      <c r="Z42" s="25"/>
      <c r="AA42" s="26" t="e">
        <f t="shared" si="2"/>
        <v>#VALUE!</v>
      </c>
      <c r="AB42" s="27">
        <v>0</v>
      </c>
      <c r="AC42" s="28" t="e">
        <f>SUMIF([2]DA!$O$6:$O$49,H42,[2]DA!$AJ$6:$AJ$49)</f>
        <v>#VALUE!</v>
      </c>
      <c r="AD42" s="28" t="e">
        <f>SUMIF([2]DA!$O$6:$O$49,H42,[2]DA!$AK$6:$AK$49)</f>
        <v>#VALUE!</v>
      </c>
      <c r="AE42" s="28" t="e">
        <f>SUMIF([2]DA!$O$6:$O$49,H42,[2]DA!$AL$6:$AL$49)</f>
        <v>#VALUE!</v>
      </c>
      <c r="AF42" s="28" t="e">
        <f>SUMIF([2]DA!$O$6:$O$16,H42,[2]DA!$AM$6:$AM$16)</f>
        <v>#VALUE!</v>
      </c>
      <c r="AG42" s="28" t="e">
        <f>SUMIF([2]DA!$O$6:$O$49,H42,[2]DA!$AN$6:$AN$49)</f>
        <v>#VALUE!</v>
      </c>
      <c r="AH42" s="28" t="e">
        <f>SUMIF([2]DA!$O$6:$O$49,H42,[2]DA!$AO$6:$AO$49)</f>
        <v>#VALUE!</v>
      </c>
      <c r="AI42" s="28" t="e">
        <f>SUMIF([2]DA!$O$6:$O$49,H42,[2]DA!$AP$6:$AP$49)</f>
        <v>#VALUE!</v>
      </c>
      <c r="AJ42" s="28" t="e">
        <f>SUMIF([2]DA!$O$6:$O$49,H42,[2]DA!$AQ$6:$AQ$49)</f>
        <v>#VALUE!</v>
      </c>
      <c r="AK42" s="28" t="e">
        <f>SUMIF([2]DA!$O$6:$O$49,H42,[2]DA!$AR$6:$AR$49)</f>
        <v>#VALUE!</v>
      </c>
      <c r="AL42" s="28" t="e">
        <f>SUMIF([2]DA!$O$6:$O$49,H42,[2]DA!$AS$6:$AS$49)</f>
        <v>#VALUE!</v>
      </c>
      <c r="AM42" s="28" t="e">
        <f>SUMIF([2]DA!$O$6:$O$49,H42,[2]DA!$AT$6:$AT$49)</f>
        <v>#VALUE!</v>
      </c>
      <c r="AN42" s="28" t="e">
        <f>SUMIF([2]DA!$O$6:$O$49,H42,[2]DA!$AU$6:$AU$49)</f>
        <v>#VALUE!</v>
      </c>
      <c r="AO42" s="28" t="e">
        <f t="shared" si="5"/>
        <v>#VALUE!</v>
      </c>
      <c r="AP42" s="29" t="e">
        <f>+W42-AO42</f>
        <v>#VALUE!</v>
      </c>
      <c r="AQ42" s="28" t="e">
        <f>SUMIF([2]DA!$O$6:$O$49,H42,[2]DA!$AX$6:$AX$49)</f>
        <v>#VALUE!</v>
      </c>
      <c r="AR42" s="28" t="e">
        <f>SUMIF([2]DA!$O$6:$O$49,H42,[2]DA!$AZ$6:$AZ$49)</f>
        <v>#VALUE!</v>
      </c>
      <c r="AS42" s="28" t="e">
        <f>SUMIF([2]DA!$O$6:$O$49,H42,[2]DA!$BB$6:$BB$49)</f>
        <v>#VALUE!</v>
      </c>
    </row>
    <row r="43" spans="1:45" ht="38.25" customHeight="1" x14ac:dyDescent="0.25">
      <c r="A43" s="16">
        <v>311</v>
      </c>
      <c r="B43" s="17">
        <v>9999</v>
      </c>
      <c r="C43" s="18">
        <v>1</v>
      </c>
      <c r="D43" s="16">
        <v>0</v>
      </c>
      <c r="E43" s="16">
        <v>0</v>
      </c>
      <c r="F43" s="16">
        <v>1</v>
      </c>
      <c r="G43" s="19" t="s">
        <v>80</v>
      </c>
      <c r="H43" s="20" t="s">
        <v>115</v>
      </c>
      <c r="I43" s="21" t="s">
        <v>116</v>
      </c>
      <c r="J43" s="20" t="s">
        <v>83</v>
      </c>
      <c r="K43" s="22"/>
      <c r="L43" s="22"/>
      <c r="M43" s="22"/>
      <c r="N43" s="22"/>
      <c r="O43" s="22"/>
      <c r="P43" s="22" t="e">
        <f>SUMIF([2]DP!$V$12:$V$40,H43,[2]DP!$V$12:$V$40)</f>
        <v>#VALUE!</v>
      </c>
      <c r="Q43" s="22"/>
      <c r="R43" s="22" t="e">
        <f>SUMIF([2]DJ!$O$10:$O$12,H43,[2]DJ!$V$10:$V$12)</f>
        <v>#VALUE!</v>
      </c>
      <c r="S43" s="22" t="e">
        <f>SUMIF([2]DATH!$O$10:$O$34,H43,[2]DATH!$V$10:$V$34)</f>
        <v>#VALUE!</v>
      </c>
      <c r="T43" s="19" t="e">
        <f>SUMIF([2]DA!$O$12:$O$49,H43,[2]DA!$V$12:$V$49)</f>
        <v>#VALUE!</v>
      </c>
      <c r="U43" s="19"/>
      <c r="V43" s="22"/>
      <c r="W43" s="23" t="e">
        <f t="shared" si="1"/>
        <v>#VALUE!</v>
      </c>
      <c r="X43" s="24"/>
      <c r="Y43" s="24"/>
      <c r="Z43" s="25"/>
      <c r="AA43" s="26" t="e">
        <f t="shared" si="2"/>
        <v>#VALUE!</v>
      </c>
      <c r="AB43" s="27" t="e">
        <f>+X43/W43</f>
        <v>#VALUE!</v>
      </c>
      <c r="AC43" s="28" t="e">
        <f>SUMIF([2]DA!$O$6:$O$49,H43,[2]DA!$AJ$6:$AJ$49)</f>
        <v>#VALUE!</v>
      </c>
      <c r="AD43" s="28" t="e">
        <f>SUMIF([2]DA!$O$6:$O$49,H43,[2]DA!$AK$6:$AK$49)</f>
        <v>#VALUE!</v>
      </c>
      <c r="AE43" s="28" t="e">
        <f>SUMIF([2]DA!$O$6:$O$49,H43,[2]DA!$AL$6:$AL$49)</f>
        <v>#VALUE!</v>
      </c>
      <c r="AF43" s="28" t="e">
        <f>SUMIF([2]DA!$O$6:$O$16,H43,[2]DA!$AM$6:$AM$16)</f>
        <v>#VALUE!</v>
      </c>
      <c r="AG43" s="28" t="e">
        <f>SUMIF([2]DA!$O$6:$O$49,H43,[2]DA!$AN$6:$AN$49)</f>
        <v>#VALUE!</v>
      </c>
      <c r="AH43" s="28" t="e">
        <f>SUMIF([2]DA!$O$6:$O$49,H43,[2]DA!$AO$6:$AO$49)</f>
        <v>#VALUE!</v>
      </c>
      <c r="AI43" s="28" t="e">
        <f>SUMIF([2]DA!$O$6:$O$49,H43,[2]DA!$AP$6:$AP$49)</f>
        <v>#VALUE!</v>
      </c>
      <c r="AJ43" s="28" t="e">
        <f>SUMIF([2]DA!$O$6:$O$49,H43,[2]DA!$AQ$6:$AQ$49)</f>
        <v>#VALUE!</v>
      </c>
      <c r="AK43" s="28" t="e">
        <f>SUMIF([2]DA!$O$6:$O$49,H43,[2]DA!$AR$6:$AR$49)</f>
        <v>#VALUE!</v>
      </c>
      <c r="AL43" s="28" t="e">
        <f>SUMIF([2]DA!$O$6:$O$49,H43,[2]DA!$AS$6:$AS$49)</f>
        <v>#VALUE!</v>
      </c>
      <c r="AM43" s="28" t="e">
        <f>SUMIF([2]DA!$O$6:$O$49,H43,[2]DA!$AT$6:$AT$49)</f>
        <v>#VALUE!</v>
      </c>
      <c r="AN43" s="28" t="e">
        <f>SUMIF([2]DA!$O$6:$O$49,H43,[2]DA!$AU$6:$AU$49)</f>
        <v>#VALUE!</v>
      </c>
      <c r="AO43" s="28" t="e">
        <f t="shared" si="5"/>
        <v>#VALUE!</v>
      </c>
      <c r="AP43" s="29" t="e">
        <f>+W43-AO43</f>
        <v>#VALUE!</v>
      </c>
      <c r="AQ43" s="28" t="e">
        <f>SUMIF([2]DA!$O$6:$O$49,H43,[2]DA!$AX$6:$AX$49)</f>
        <v>#VALUE!</v>
      </c>
      <c r="AR43" s="28" t="e">
        <f>SUMIF([2]DA!$O$6:$O$49,H43,[2]DA!$AZ$6:$AZ$49)</f>
        <v>#VALUE!</v>
      </c>
      <c r="AS43" s="28" t="e">
        <f>SUMIF([2]DA!$O$6:$O$49,H43,[2]DA!$BB$6:$BB$49)</f>
        <v>#VALUE!</v>
      </c>
    </row>
    <row r="44" spans="1:45" ht="22.5" x14ac:dyDescent="0.25">
      <c r="A44" s="16">
        <v>311</v>
      </c>
      <c r="B44" s="17">
        <v>9999</v>
      </c>
      <c r="C44" s="18">
        <v>1</v>
      </c>
      <c r="D44" s="16">
        <v>0</v>
      </c>
      <c r="E44" s="16">
        <v>0</v>
      </c>
      <c r="F44" s="16">
        <v>1</v>
      </c>
      <c r="G44" s="19" t="s">
        <v>80</v>
      </c>
      <c r="H44" s="20" t="s">
        <v>117</v>
      </c>
      <c r="I44" s="21" t="s">
        <v>118</v>
      </c>
      <c r="J44" s="20" t="s">
        <v>83</v>
      </c>
      <c r="K44" s="22"/>
      <c r="L44" s="22"/>
      <c r="M44" s="22"/>
      <c r="N44" s="22"/>
      <c r="O44" s="22"/>
      <c r="P44" s="22" t="e">
        <f>SUMIF([2]DP!$V$12:$V$40,H44,[2]DP!$V$12:$V$40)</f>
        <v>#VALUE!</v>
      </c>
      <c r="Q44" s="22"/>
      <c r="R44" s="22" t="e">
        <f>SUMIF([2]DJ!$O$10:$O$12,H44,[2]DJ!$V$10:$V$12)</f>
        <v>#VALUE!</v>
      </c>
      <c r="S44" s="22" t="e">
        <f>SUMIF([2]DATH!$O$10:$O$34,H44,[2]DATH!$V$10:$V$34)</f>
        <v>#VALUE!</v>
      </c>
      <c r="T44" s="19" t="e">
        <f>SUMIF([2]DA!$O$12:$O$49,H44,[2]DA!$V$12:$V$49)</f>
        <v>#VALUE!</v>
      </c>
      <c r="U44" s="19"/>
      <c r="V44" s="22"/>
      <c r="W44" s="23" t="e">
        <f t="shared" si="1"/>
        <v>#VALUE!</v>
      </c>
      <c r="X44" s="24"/>
      <c r="Y44" s="24"/>
      <c r="Z44" s="25"/>
      <c r="AA44" s="26" t="e">
        <f t="shared" si="2"/>
        <v>#VALUE!</v>
      </c>
      <c r="AB44" s="27" t="e">
        <f>+X44/W44</f>
        <v>#VALUE!</v>
      </c>
      <c r="AC44" s="28" t="e">
        <f>SUMIF([2]DA!$O$6:$O$49,H44,[2]DA!$AJ$6:$AJ$49)</f>
        <v>#VALUE!</v>
      </c>
      <c r="AD44" s="28" t="e">
        <f>SUMIF([2]DA!$O$6:$O$49,H44,[2]DA!$AK$6:$AK$49)</f>
        <v>#VALUE!</v>
      </c>
      <c r="AE44" s="28" t="e">
        <f>SUMIF([2]DA!$O$6:$O$49,H44,[2]DA!$AL$6:$AL$49)</f>
        <v>#VALUE!</v>
      </c>
      <c r="AF44" s="28" t="e">
        <f>SUMIF([2]DA!$O$6:$O$16,H44,[2]DA!$AM$6:$AM$16)</f>
        <v>#VALUE!</v>
      </c>
      <c r="AG44" s="28" t="e">
        <f>SUMIF([2]DA!$O$6:$O$49,H44,[2]DA!$AN$6:$AN$49)</f>
        <v>#VALUE!</v>
      </c>
      <c r="AH44" s="28" t="e">
        <f>SUMIF([2]DA!$O$6:$O$49,H44,[2]DA!$AO$6:$AO$49)</f>
        <v>#VALUE!</v>
      </c>
      <c r="AI44" s="28" t="e">
        <f>SUMIF([2]DA!$O$6:$O$49,H44,[2]DA!$AP$6:$AP$49)</f>
        <v>#VALUE!</v>
      </c>
      <c r="AJ44" s="28" t="e">
        <f>SUMIF([2]DA!$O$6:$O$49,H44,[2]DA!$AQ$6:$AQ$49)</f>
        <v>#VALUE!</v>
      </c>
      <c r="AK44" s="28" t="e">
        <f>SUMIF([2]DA!$O$6:$O$49,H44,[2]DA!$AR$6:$AR$49)</f>
        <v>#VALUE!</v>
      </c>
      <c r="AL44" s="28" t="e">
        <f>SUMIF([2]DA!$O$6:$O$49,H44,[2]DA!$AS$6:$AS$49)</f>
        <v>#VALUE!</v>
      </c>
      <c r="AM44" s="28" t="e">
        <f>SUMIF([2]DA!$O$6:$O$49,H44,[2]DA!$AT$6:$AT$49)</f>
        <v>#VALUE!</v>
      </c>
      <c r="AN44" s="28" t="e">
        <f>SUMIF([2]DA!$O$6:$O$49,H44,[2]DA!$AU$6:$AU$49)</f>
        <v>#VALUE!</v>
      </c>
      <c r="AO44" s="28" t="e">
        <f t="shared" si="5"/>
        <v>#VALUE!</v>
      </c>
      <c r="AP44" s="29" t="e">
        <f>+W44-AO44</f>
        <v>#VALUE!</v>
      </c>
      <c r="AQ44" s="28" t="e">
        <f>SUMIF([2]DA!$O$6:$O$49,H44,[2]DA!$AX$6:$AX$49)</f>
        <v>#VALUE!</v>
      </c>
      <c r="AR44" s="28" t="e">
        <f>SUMIF([2]DA!$O$6:$O$49,H44,[2]DA!$AZ$6:$AZ$49)</f>
        <v>#VALUE!</v>
      </c>
      <c r="AS44" s="28" t="e">
        <f>SUMIF([2]DA!$O$6:$O$49,H44,[2]DA!$BB$6:$BB$49)</f>
        <v>#VALUE!</v>
      </c>
    </row>
    <row r="45" spans="1:45" ht="48.75" customHeight="1" x14ac:dyDescent="0.25">
      <c r="A45" s="16">
        <v>311</v>
      </c>
      <c r="B45" s="17">
        <v>9999</v>
      </c>
      <c r="C45" s="18">
        <v>1</v>
      </c>
      <c r="D45" s="16">
        <v>0</v>
      </c>
      <c r="E45" s="16">
        <v>0</v>
      </c>
      <c r="F45" s="16">
        <v>1</v>
      </c>
      <c r="G45" s="19" t="s">
        <v>80</v>
      </c>
      <c r="H45" s="20" t="s">
        <v>119</v>
      </c>
      <c r="I45" s="21" t="s">
        <v>120</v>
      </c>
      <c r="J45" s="20" t="s">
        <v>121</v>
      </c>
      <c r="K45" s="22"/>
      <c r="L45" s="22"/>
      <c r="M45" s="22"/>
      <c r="N45" s="22"/>
      <c r="O45" s="22"/>
      <c r="P45" s="22" t="e">
        <f>SUMIF([2]DP!$V$12:$V$40,H45,[2]DP!$V$12:$V$40)</f>
        <v>#VALUE!</v>
      </c>
      <c r="Q45" s="22"/>
      <c r="R45" s="22" t="e">
        <f>SUMIF([2]DJ!$O$10:$O$12,H45,[2]DJ!$V$10:$V$12)</f>
        <v>#VALUE!</v>
      </c>
      <c r="S45" s="22" t="e">
        <f>SUMIF([2]DATH!$O$10:$O$34,H45,[2]DATH!$V$10:$V$34)</f>
        <v>#VALUE!</v>
      </c>
      <c r="T45" s="19" t="e">
        <f>SUMIF([2]DA!$O$12:$O$49,H45,[2]DA!$V$12:$V$49)</f>
        <v>#VALUE!</v>
      </c>
      <c r="U45" s="19"/>
      <c r="V45" s="22"/>
      <c r="W45" s="23" t="e">
        <f>SUM(K45:V45)</f>
        <v>#VALUE!</v>
      </c>
      <c r="X45" s="24"/>
      <c r="Y45" s="24"/>
      <c r="Z45" s="25"/>
      <c r="AA45" s="26" t="e">
        <f t="shared" si="2"/>
        <v>#VALUE!</v>
      </c>
      <c r="AB45" s="27" t="e">
        <f>+X45/W45</f>
        <v>#VALUE!</v>
      </c>
      <c r="AC45" s="28" t="e">
        <f>SUMIF([2]DA!$O$6:$O$49,H45,[2]DA!$AJ$6:$AJ$49)</f>
        <v>#VALUE!</v>
      </c>
      <c r="AD45" s="28" t="e">
        <f>SUMIF([2]DA!$O$6:$O$49,H45,[2]DA!$AK$6:$AK$49)</f>
        <v>#VALUE!</v>
      </c>
      <c r="AE45" s="28" t="e">
        <f>SUMIF([2]DA!$O$6:$O$49,H45,[2]DA!$AL$6:$AL$49)</f>
        <v>#VALUE!</v>
      </c>
      <c r="AF45" s="28" t="e">
        <f>SUMIF([2]DA!$O$6:$O$49,H45,[2]DA!$AM$6:$AM$49)</f>
        <v>#VALUE!</v>
      </c>
      <c r="AG45" s="28" t="e">
        <f>SUMIF([2]DA!$O$6:$O$49,H45,[2]DA!$AN$6:$AN$49)</f>
        <v>#VALUE!</v>
      </c>
      <c r="AH45" s="28" t="e">
        <f>SUMIF([2]DA!$O$6:$O$49,H45,[2]DA!$AO$6:$AO$49)</f>
        <v>#VALUE!</v>
      </c>
      <c r="AI45" s="28" t="e">
        <f>SUMIF([2]DA!$O$6:$O$49,H45,[2]DA!$AP$6:$AP$49)</f>
        <v>#VALUE!</v>
      </c>
      <c r="AJ45" s="28" t="e">
        <f>SUMIF([2]DA!$O$6:$O$49,H45,[2]DA!$AQ$6:$AQ$49)</f>
        <v>#VALUE!</v>
      </c>
      <c r="AK45" s="28" t="e">
        <f>SUMIF([2]DA!$O$6:$O$49,H45,[2]DA!$AR$6:$AR$49)</f>
        <v>#VALUE!</v>
      </c>
      <c r="AL45" s="28" t="e">
        <f>SUMIF([2]DA!$O$6:$O$49,H45,[2]DA!$AS$6:$AS$49)</f>
        <v>#VALUE!</v>
      </c>
      <c r="AM45" s="28" t="e">
        <f>SUMIF([2]DA!$O$6:$O$49,H45,[2]DA!$AT$6:$AT$49)</f>
        <v>#VALUE!</v>
      </c>
      <c r="AN45" s="28" t="e">
        <f>SUMIF([2]DA!$O$6:$O$49,H45,[2]DA!$AU$6:$AU$49)</f>
        <v>#VALUE!</v>
      </c>
      <c r="AO45" s="28" t="e">
        <f t="shared" si="5"/>
        <v>#VALUE!</v>
      </c>
      <c r="AP45" s="29" t="e">
        <f>+W45-AO45</f>
        <v>#VALUE!</v>
      </c>
      <c r="AQ45" s="28" t="e">
        <f>SUMIF([2]DA!$O$6:$O$49,H45,[2]DA!$AX$6:$AX$49)</f>
        <v>#VALUE!</v>
      </c>
      <c r="AR45" s="28" t="e">
        <f>SUMIF([2]DA!$O$6:$O$49,H45,[2]DA!$AZ$6:$AZ$49)</f>
        <v>#VALUE!</v>
      </c>
      <c r="AS45" s="28" t="e">
        <f>SUMIF([2]DA!$O$6:$O$49,H45,[2]DA!$BB$6:$BB$49)</f>
        <v>#VALUE!</v>
      </c>
    </row>
    <row r="46" spans="1:45" ht="22.5" x14ac:dyDescent="0.25">
      <c r="A46" s="16">
        <v>311</v>
      </c>
      <c r="B46" s="17">
        <v>9999</v>
      </c>
      <c r="C46" s="18">
        <v>1</v>
      </c>
      <c r="D46" s="16">
        <v>0</v>
      </c>
      <c r="E46" s="16">
        <v>0</v>
      </c>
      <c r="F46" s="16">
        <v>1</v>
      </c>
      <c r="G46" s="19" t="s">
        <v>80</v>
      </c>
      <c r="H46" s="20" t="s">
        <v>122</v>
      </c>
      <c r="I46" s="32" t="s">
        <v>123</v>
      </c>
      <c r="J46" s="20" t="s">
        <v>49</v>
      </c>
      <c r="K46" s="22"/>
      <c r="L46" s="22"/>
      <c r="M46" s="22"/>
      <c r="N46" s="22"/>
      <c r="O46" s="22"/>
      <c r="P46" s="22" t="e">
        <f>SUMIF([2]DP!$V$12:$V$40,H46,[2]DP!$V$12:$V$40)</f>
        <v>#VALUE!</v>
      </c>
      <c r="Q46" s="22"/>
      <c r="R46" s="22" t="e">
        <f>SUMIF([2]DJ!$O$10:$O$12,H46,[2]DJ!$V$10:$V$12)</f>
        <v>#VALUE!</v>
      </c>
      <c r="S46" s="22" t="e">
        <f>SUMIF([2]DATH!$O$10:$O$34,H46,[2]DATH!$V$10:$V$34)</f>
        <v>#VALUE!</v>
      </c>
      <c r="T46" s="19" t="e">
        <f>SUMIF([2]DA!$O$12:$O$49,H46,[2]DA!$V$12:$V$49)</f>
        <v>#VALUE!</v>
      </c>
      <c r="U46" s="19"/>
      <c r="V46" s="22"/>
      <c r="W46" s="23" t="e">
        <f>SUM(K46:V46)</f>
        <v>#VALUE!</v>
      </c>
      <c r="X46" s="24"/>
      <c r="Y46" s="24"/>
      <c r="Z46" s="25"/>
      <c r="AA46" s="26" t="e">
        <f>+W46-X46-Y46-Z46</f>
        <v>#VALUE!</v>
      </c>
      <c r="AB46" s="27" t="e">
        <f>+X46/W46</f>
        <v>#VALUE!</v>
      </c>
      <c r="AC46" s="28" t="e">
        <f>SUMIF([2]DATH!$O$10:$O$34,H46,[2]DATH!$AJ$10:$AJ$34)</f>
        <v>#VALUE!</v>
      </c>
      <c r="AD46" s="28" t="e">
        <f>SUMIF([2]DATH!$O$10:$O$34,H46,[2]DATH!$AK$10:$AK$34)</f>
        <v>#VALUE!</v>
      </c>
      <c r="AE46" s="28" t="e">
        <f>SUMIF([2]DATH!$O$10:$O$34,H46,[2]DATH!$AL$10:$AM$34)</f>
        <v>#VALUE!</v>
      </c>
      <c r="AF46" s="28" t="e">
        <f>SUMIF([2]DATH!$O$10:$O$34,H46,[2]DATH!$AM$10:$AM$34)</f>
        <v>#VALUE!</v>
      </c>
      <c r="AG46" s="28" t="e">
        <f>SUMIF([2]DATH!$O$10:$O$34,H46,[2]DATH!$AN$10:$AN$34)</f>
        <v>#VALUE!</v>
      </c>
      <c r="AH46" s="28" t="e">
        <f>SUMIF([2]DATH!$O$10:$O$34,H46,[2]DATH!$AO$10:$AO$34)</f>
        <v>#VALUE!</v>
      </c>
      <c r="AI46" s="28" t="e">
        <f>SUMIF([2]DATH!$O$10:$O$34,H46,[2]DATH!$AP$10:$AP$34)</f>
        <v>#VALUE!</v>
      </c>
      <c r="AJ46" s="28" t="e">
        <f>SUMIF([2]DATH!$O$10:$O$34,H46,[2]DATH!$AQ$10:$AQ$34)</f>
        <v>#VALUE!</v>
      </c>
      <c r="AK46" s="28" t="e">
        <f>SUMIF([2]DATH!$O$10:$O$34,H46,[2]DATH!$AR$10:$AR$34)</f>
        <v>#VALUE!</v>
      </c>
      <c r="AL46" s="28" t="e">
        <f>SUMIF([2]DATH!$O$10:$O$34,H46,[2]DATH!$AS$10:$AS$34)</f>
        <v>#VALUE!</v>
      </c>
      <c r="AM46" s="28" t="e">
        <f>SUMIF([2]DATH!$O$10:$O$34,H46,[2]DATH!$AT$10:$AT$34)</f>
        <v>#VALUE!</v>
      </c>
      <c r="AN46" s="28" t="e">
        <f>SUMIF([2]DATH!$O$10:$O$34,H46,[2]DATH!$AU$10:$AU$34)</f>
        <v>#VALUE!</v>
      </c>
      <c r="AO46" s="28" t="e">
        <f>SUBTOTAL(9,AC46:AN46)</f>
        <v>#VALUE!</v>
      </c>
      <c r="AP46" s="29" t="e">
        <f>+AO46-W46</f>
        <v>#VALUE!</v>
      </c>
      <c r="AQ46" s="28" t="e">
        <f>SUMIF([2]DATH!$O$10:$O$34,H46,[2]DATH!$AX$10:$AX$34)</f>
        <v>#VALUE!</v>
      </c>
      <c r="AR46" s="28" t="e">
        <f>SUMIF([2]DATH!$O$10:$O$34,H46,[2]DATH!$AZ$10:$AZ$34)</f>
        <v>#VALUE!</v>
      </c>
      <c r="AS46" s="28" t="e">
        <f>SUMIF([2]DATH!$O$10:$O$34,H46,[2]DATH!$BB$10:$BB$34)</f>
        <v>#VALUE!</v>
      </c>
    </row>
    <row r="47" spans="1:45" ht="27" customHeight="1" x14ac:dyDescent="0.25">
      <c r="A47" s="16">
        <v>311</v>
      </c>
      <c r="B47" s="17">
        <v>9999</v>
      </c>
      <c r="C47" s="18">
        <v>1</v>
      </c>
      <c r="D47" s="16">
        <v>0</v>
      </c>
      <c r="E47" s="16">
        <v>0</v>
      </c>
      <c r="F47" s="16">
        <v>1</v>
      </c>
      <c r="G47" s="19" t="s">
        <v>80</v>
      </c>
      <c r="H47" s="20" t="s">
        <v>124</v>
      </c>
      <c r="I47" s="32" t="s">
        <v>125</v>
      </c>
      <c r="J47" s="20" t="s">
        <v>49</v>
      </c>
      <c r="K47" s="22"/>
      <c r="L47" s="22"/>
      <c r="M47" s="22"/>
      <c r="N47" s="22"/>
      <c r="O47" s="22"/>
      <c r="P47" s="22" t="e">
        <f>SUMIF([2]DP!$V$12:$V$40,H47,[2]DP!$V$12:$V$40)</f>
        <v>#VALUE!</v>
      </c>
      <c r="Q47" s="22"/>
      <c r="R47" s="22" t="e">
        <f>SUMIF([2]DJ!$O$10:$O$12,H47,[2]DJ!$V$10:$V$12)</f>
        <v>#VALUE!</v>
      </c>
      <c r="S47" s="22" t="e">
        <f>SUMIF([2]DATH!$O$10:$O$34,H47,[2]DATH!$V$10:$V$34)</f>
        <v>#VALUE!</v>
      </c>
      <c r="T47" s="19" t="e">
        <f>SUMIF([2]DA!$O$12:$O$49,H47,[2]DA!$V$12:$V$49)</f>
        <v>#VALUE!</v>
      </c>
      <c r="U47" s="19"/>
      <c r="V47" s="22"/>
      <c r="W47" s="23" t="e">
        <f>SUM(K47:V47)</f>
        <v>#VALUE!</v>
      </c>
      <c r="X47" s="24"/>
      <c r="Y47" s="24"/>
      <c r="Z47" s="25"/>
      <c r="AA47" s="26" t="e">
        <f>+W47-X47-Y47-Z47</f>
        <v>#VALUE!</v>
      </c>
      <c r="AB47" s="27" t="e">
        <f>+X47/W47</f>
        <v>#VALUE!</v>
      </c>
      <c r="AC47" s="28" t="e">
        <f>SUMIF([2]DATH!$O$10:$O$34,H47,[2]DATH!$AJ$10:$AJ$34)</f>
        <v>#VALUE!</v>
      </c>
      <c r="AD47" s="28" t="e">
        <f>SUMIF([2]DATH!$O$10:$O$34,H47,[2]DATH!$AK$10:$AK$34)</f>
        <v>#VALUE!</v>
      </c>
      <c r="AE47" s="28" t="e">
        <f>SUMIF([2]DATH!$O$10:$O$34,H47,[2]DATH!$AL$10:$AM$34)</f>
        <v>#VALUE!</v>
      </c>
      <c r="AF47" s="28" t="e">
        <f>SUMIF([2]DATH!$O$10:$O$34,H47,[2]DATH!$AM$10:$AM$34)</f>
        <v>#VALUE!</v>
      </c>
      <c r="AG47" s="28" t="e">
        <f>SUMIF([2]DATH!$O$10:$O$34,H47,[2]DATH!$AN$10:$AN$34)</f>
        <v>#VALUE!</v>
      </c>
      <c r="AH47" s="28" t="e">
        <f>SUMIF([2]DATH!$O$10:$O$34,H47,[2]DATH!$AO$10:$AO$34)</f>
        <v>#VALUE!</v>
      </c>
      <c r="AI47" s="28" t="e">
        <f>SUMIF([2]DATH!$O$10:$O$34,H47,[2]DATH!$AP$10:$AP$34)</f>
        <v>#VALUE!</v>
      </c>
      <c r="AJ47" s="28" t="e">
        <f>SUMIF([2]DATH!$O$10:$O$34,H47,[2]DATH!$AQ$10:$AQ$34)</f>
        <v>#VALUE!</v>
      </c>
      <c r="AK47" s="28" t="e">
        <f>SUMIF([2]DATH!$O$10:$O$34,H47,[2]DATH!$AR$10:$AR$34)</f>
        <v>#VALUE!</v>
      </c>
      <c r="AL47" s="28" t="e">
        <f>SUMIF([2]DATH!$O$10:$O$34,H47,[2]DATH!$AS$10:$AS$34)</f>
        <v>#VALUE!</v>
      </c>
      <c r="AM47" s="28" t="e">
        <f>SUMIF([2]DATH!$O$10:$O$34,H47,[2]DATH!$AT$10:$AT$34)</f>
        <v>#VALUE!</v>
      </c>
      <c r="AN47" s="28" t="e">
        <f>SUMIF([2]DATH!$O$10:$O$34,H47,[2]DATH!$AU$10:$AU$34)</f>
        <v>#VALUE!</v>
      </c>
      <c r="AO47" s="28" t="e">
        <f>SUBTOTAL(9,AC47:AN47)</f>
        <v>#VALUE!</v>
      </c>
      <c r="AP47" s="29" t="e">
        <f>+W47-AO47</f>
        <v>#VALUE!</v>
      </c>
      <c r="AQ47" s="28" t="e">
        <f>SUMIF([2]DATH!$O$10:$O$34,H47,[2]DATH!$AX$10:$AX$34)</f>
        <v>#VALUE!</v>
      </c>
      <c r="AR47" s="28" t="e">
        <f>SUMIF([2]DATH!$O$10:$O$34,H47,[2]DATH!$AZ$10:$AZ$34)</f>
        <v>#VALUE!</v>
      </c>
      <c r="AS47" s="28" t="e">
        <f>SUMIF([2]DATH!$O$10:$O$34,H47,[2]DATH!$BB$10:$BB$34)</f>
        <v>#VALUE!</v>
      </c>
    </row>
    <row r="48" spans="1:45" ht="27" customHeight="1" x14ac:dyDescent="0.25">
      <c r="A48" s="16">
        <v>311</v>
      </c>
      <c r="B48" s="17">
        <v>9999</v>
      </c>
      <c r="C48" s="18">
        <v>1</v>
      </c>
      <c r="D48" s="16">
        <v>0</v>
      </c>
      <c r="E48" s="16">
        <v>0</v>
      </c>
      <c r="F48" s="16">
        <v>1</v>
      </c>
      <c r="G48" s="19" t="s">
        <v>80</v>
      </c>
      <c r="H48" s="20" t="s">
        <v>126</v>
      </c>
      <c r="I48" s="32" t="s">
        <v>127</v>
      </c>
      <c r="J48" s="20" t="s">
        <v>83</v>
      </c>
      <c r="K48" s="22"/>
      <c r="L48" s="22"/>
      <c r="M48" s="22"/>
      <c r="N48" s="22"/>
      <c r="O48" s="22"/>
      <c r="P48" s="22"/>
      <c r="Q48" s="22"/>
      <c r="R48" s="22"/>
      <c r="S48" s="22"/>
      <c r="T48" s="19"/>
      <c r="U48" s="19"/>
      <c r="V48" s="22"/>
      <c r="W48" s="23">
        <v>0</v>
      </c>
      <c r="X48" s="24"/>
      <c r="Y48" s="24"/>
      <c r="Z48" s="25"/>
      <c r="AA48" s="26"/>
      <c r="AB48" s="27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9"/>
      <c r="AQ48" s="28"/>
      <c r="AR48" s="28"/>
      <c r="AS48" s="28"/>
    </row>
    <row r="49" spans="1:45" ht="36.75" customHeight="1" x14ac:dyDescent="0.25">
      <c r="A49" s="16">
        <v>311</v>
      </c>
      <c r="B49" s="17">
        <v>9999</v>
      </c>
      <c r="C49" s="18">
        <v>1</v>
      </c>
      <c r="D49" s="16">
        <v>0</v>
      </c>
      <c r="E49" s="16">
        <v>0</v>
      </c>
      <c r="F49" s="16">
        <v>1</v>
      </c>
      <c r="G49" s="19" t="s">
        <v>80</v>
      </c>
      <c r="H49" s="20" t="s">
        <v>128</v>
      </c>
      <c r="I49" s="21" t="s">
        <v>129</v>
      </c>
      <c r="J49" s="20" t="s">
        <v>83</v>
      </c>
      <c r="K49" s="22"/>
      <c r="L49" s="22"/>
      <c r="M49" s="22"/>
      <c r="N49" s="22"/>
      <c r="O49" s="22"/>
      <c r="P49" s="22" t="e">
        <f>SUMIF([2]DP!$V$12:$V$40,H49,[2]DP!$V$12:$V$40)</f>
        <v>#VALUE!</v>
      </c>
      <c r="Q49" s="22"/>
      <c r="R49" s="22" t="e">
        <f>SUMIF([2]DJ!$O$10:$O$12,H49,[2]DJ!$V$10:$V$12)</f>
        <v>#VALUE!</v>
      </c>
      <c r="S49" s="22" t="e">
        <f>SUMIF([2]DATH!$O$10:$O$34,H49,[2]DATH!$V$10:$V$34)</f>
        <v>#VALUE!</v>
      </c>
      <c r="T49" s="19" t="e">
        <f>SUMIF([2]DA!$O$12:$O$49,H49,[2]DA!$V$12:$V$49)</f>
        <v>#VALUE!</v>
      </c>
      <c r="U49" s="19"/>
      <c r="V49" s="22"/>
      <c r="W49" s="23" t="e">
        <f t="shared" si="1"/>
        <v>#VALUE!</v>
      </c>
      <c r="X49" s="24"/>
      <c r="Y49" s="24"/>
      <c r="Z49" s="25"/>
      <c r="AA49" s="26" t="e">
        <f>+W49-X49-Y49-Z49</f>
        <v>#VALUE!</v>
      </c>
      <c r="AB49" s="27" t="e">
        <f>+X49/W49</f>
        <v>#VALUE!</v>
      </c>
      <c r="AC49" s="28" t="e">
        <f>SUMIF([2]DA!$O$6:$O$49,H49,[2]DA!$AJ$6:$AJ$49)</f>
        <v>#VALUE!</v>
      </c>
      <c r="AD49" s="28" t="e">
        <f>SUMIF([2]DA!$O$6:$O$49,H49,[2]DA!$AK$6:$AK$49)</f>
        <v>#VALUE!</v>
      </c>
      <c r="AE49" s="28" t="e">
        <f>SUMIF([2]DA!$O$6:$O$49,H49,[2]DA!$AL$6:$AL$49)</f>
        <v>#VALUE!</v>
      </c>
      <c r="AF49" s="28" t="e">
        <f>SUMIF([2]DA!$O$6:$O$49,H49,[2]DA!$AM$6:$AM$49)</f>
        <v>#VALUE!</v>
      </c>
      <c r="AG49" s="28" t="e">
        <f>SUMIF([2]DA!$O$6:$O$49,H49,[2]DA!$AN$6:$AN$49)</f>
        <v>#VALUE!</v>
      </c>
      <c r="AH49" s="28" t="e">
        <f>SUMIF([2]DA!$O$6:$O$49,H49,[2]DA!$AO$6:$AO$49)</f>
        <v>#VALUE!</v>
      </c>
      <c r="AI49" s="28" t="e">
        <f>SUMIF([2]DA!$O$6:$O$49,H49,[2]DA!$AP$6:$AP$49)</f>
        <v>#VALUE!</v>
      </c>
      <c r="AJ49" s="28" t="e">
        <f>SUMIF([2]DA!$O$6:$O$49,H49,[2]DA!$AQ$6:$AQ$49)</f>
        <v>#VALUE!</v>
      </c>
      <c r="AK49" s="28" t="e">
        <f>SUMIF([2]DA!$O$6:$O$49,H49,[2]DA!$AR$6:$AR$49)</f>
        <v>#VALUE!</v>
      </c>
      <c r="AL49" s="28" t="e">
        <f>SUMIF([2]DA!$O$6:$O$49,H49,[2]DA!$AS$6:$AS$49)</f>
        <v>#VALUE!</v>
      </c>
      <c r="AM49" s="28" t="e">
        <f>SUMIF([2]DA!$O$6:$O$49,H49,[2]DA!$AT$6:$AT$49)</f>
        <v>#VALUE!</v>
      </c>
      <c r="AN49" s="28" t="e">
        <f>SUMIF([2]DA!$O$6:$O$49,H49,[2]DA!$AU$6:$AU$49)</f>
        <v>#VALUE!</v>
      </c>
      <c r="AO49" s="28" t="e">
        <f>+SUM(AC49:AN49)</f>
        <v>#VALUE!</v>
      </c>
      <c r="AP49" s="29" t="e">
        <f t="shared" ref="AP49:AP54" si="7">+W49-AO49</f>
        <v>#VALUE!</v>
      </c>
      <c r="AQ49" s="28" t="e">
        <f>SUMIF([2]DA!$O$6:$O$49,H49,[2]DA!$AX$6:$AX$49)</f>
        <v>#VALUE!</v>
      </c>
      <c r="AR49" s="28" t="e">
        <f>SUMIF([2]DA!$O$6:$O$49,H49,[2]DA!$AZ$6:$AZ$49)</f>
        <v>#VALUE!</v>
      </c>
      <c r="AS49" s="28" t="e">
        <f>SUMIF([2]DA!$O$6:$O$49,H49,[2]DA!$BB$6:$BB$49)</f>
        <v>#VALUE!</v>
      </c>
    </row>
    <row r="50" spans="1:45" ht="15.75" customHeight="1" x14ac:dyDescent="0.25">
      <c r="A50" s="16">
        <v>311</v>
      </c>
      <c r="B50" s="17">
        <v>9999</v>
      </c>
      <c r="C50" s="18">
        <v>1</v>
      </c>
      <c r="D50" s="16">
        <v>0</v>
      </c>
      <c r="E50" s="16">
        <v>0</v>
      </c>
      <c r="F50" s="16">
        <v>1</v>
      </c>
      <c r="G50" s="19" t="s">
        <v>80</v>
      </c>
      <c r="H50" s="20" t="s">
        <v>130</v>
      </c>
      <c r="I50" s="21" t="s">
        <v>131</v>
      </c>
      <c r="J50" s="20" t="s">
        <v>83</v>
      </c>
      <c r="K50" s="22"/>
      <c r="L50" s="22"/>
      <c r="M50" s="22"/>
      <c r="N50" s="22"/>
      <c r="O50" s="22"/>
      <c r="P50" s="22" t="e">
        <f>SUMIF([2]DP!$V$12:$V$40,H50,[2]DP!$V$12:$V$40)</f>
        <v>#VALUE!</v>
      </c>
      <c r="Q50" s="22"/>
      <c r="R50" s="22" t="e">
        <f>SUMIF([2]DJ!$O$10:$O$12,H50,[2]DJ!$V$10:$V$12)</f>
        <v>#VALUE!</v>
      </c>
      <c r="S50" s="22" t="e">
        <f>SUMIF([2]DATH!$O$10:$O$34,H50,[2]DATH!$V$10:$V$34)</f>
        <v>#VALUE!</v>
      </c>
      <c r="T50" s="19" t="e">
        <f>SUMIF([2]DA!$O$12:$O$49,H50,[2]DA!$V$12:$V$49)</f>
        <v>#VALUE!</v>
      </c>
      <c r="U50" s="19"/>
      <c r="V50" s="22"/>
      <c r="W50" s="23" t="e">
        <f t="shared" si="1"/>
        <v>#VALUE!</v>
      </c>
      <c r="X50" s="24"/>
      <c r="Y50" s="24"/>
      <c r="Z50" s="25"/>
      <c r="AA50" s="26" t="e">
        <f t="shared" si="2"/>
        <v>#VALUE!</v>
      </c>
      <c r="AB50" s="27" t="e">
        <f>+X50/W50</f>
        <v>#VALUE!</v>
      </c>
      <c r="AC50" s="28" t="e">
        <f>SUMIF([2]DA!$O$6:$O$49,H50,[2]DA!$AJ$6:$AJ$49)</f>
        <v>#VALUE!</v>
      </c>
      <c r="AD50" s="28" t="e">
        <f>SUMIF([2]DA!$O$6:$O$49,H50,[2]DA!$AK$6:$AK$49)</f>
        <v>#VALUE!</v>
      </c>
      <c r="AE50" s="28" t="e">
        <f>SUMIF([2]DA!$O$6:$O$49,H50,[2]DA!$AL$6:$AL$49)</f>
        <v>#VALUE!</v>
      </c>
      <c r="AF50" s="28" t="e">
        <f>SUMIF([2]DA!$O$6:$O$16,H50,[2]DA!$AM$6:$AM$16)</f>
        <v>#VALUE!</v>
      </c>
      <c r="AG50" s="28" t="e">
        <f>SUMIF([2]DA!$O$6:$O$49,H50,[2]DA!$AN$6:$AN$49)</f>
        <v>#VALUE!</v>
      </c>
      <c r="AH50" s="28" t="e">
        <f>SUMIF([2]DA!$O$6:$O$49,H50,[2]DA!$AO$6:$AO$49)</f>
        <v>#VALUE!</v>
      </c>
      <c r="AI50" s="28" t="e">
        <f>SUMIF([2]DA!$O$6:$O$49,H50,[2]DA!$AP$6:$AP$49)</f>
        <v>#VALUE!</v>
      </c>
      <c r="AJ50" s="28" t="e">
        <f>SUMIF([2]DA!$O$6:$O$49,H50,[2]DA!$AQ$6:$AQ$49)</f>
        <v>#VALUE!</v>
      </c>
      <c r="AK50" s="28" t="e">
        <f>SUMIF([2]DA!$O$6:$O$49,H50,[2]DA!$AR$6:$AR$49)</f>
        <v>#VALUE!</v>
      </c>
      <c r="AL50" s="28" t="e">
        <f>SUMIF([2]DA!$O$6:$O$49,H50,[2]DA!$AS$6:$AS$49)</f>
        <v>#VALUE!</v>
      </c>
      <c r="AM50" s="28" t="e">
        <f>SUMIF([2]DA!$O$6:$O$49,H50,[2]DA!$AT$6:$AT$49)</f>
        <v>#VALUE!</v>
      </c>
      <c r="AN50" s="28" t="e">
        <f>SUMIF([2]DA!$O$6:$O$49,H50,[2]DA!$AU$6:$AU$49)</f>
        <v>#VALUE!</v>
      </c>
      <c r="AO50" s="28" t="e">
        <f t="shared" si="5"/>
        <v>#VALUE!</v>
      </c>
      <c r="AP50" s="29" t="e">
        <f t="shared" si="7"/>
        <v>#VALUE!</v>
      </c>
      <c r="AQ50" s="28" t="e">
        <f>SUMIF([2]DA!$O$6:$O$49,H50,[2]DA!$AX$6:$AX$49)</f>
        <v>#VALUE!</v>
      </c>
      <c r="AR50" s="28" t="e">
        <f>SUMIF([2]DA!$O$6:$O$49,H50,[2]DA!$AZ$6:$AZ$49)</f>
        <v>#VALUE!</v>
      </c>
      <c r="AS50" s="28" t="e">
        <f>SUMIF([2]DA!$O$6:$O$49,H50,[2]DA!$BB$6:$BB$49)</f>
        <v>#VALUE!</v>
      </c>
    </row>
    <row r="51" spans="1:45" ht="16.5" customHeight="1" x14ac:dyDescent="0.25">
      <c r="A51" s="16">
        <v>311</v>
      </c>
      <c r="B51" s="17">
        <v>9999</v>
      </c>
      <c r="C51" s="18">
        <v>1</v>
      </c>
      <c r="D51" s="16">
        <v>0</v>
      </c>
      <c r="E51" s="16">
        <v>0</v>
      </c>
      <c r="F51" s="16">
        <v>1</v>
      </c>
      <c r="G51" s="19" t="s">
        <v>80</v>
      </c>
      <c r="H51" s="20" t="s">
        <v>132</v>
      </c>
      <c r="I51" s="21" t="s">
        <v>133</v>
      </c>
      <c r="J51" s="20" t="s">
        <v>83</v>
      </c>
      <c r="K51" s="22"/>
      <c r="L51" s="22"/>
      <c r="M51" s="22"/>
      <c r="N51" s="22"/>
      <c r="O51" s="22"/>
      <c r="P51" s="22" t="e">
        <f>SUMIF([2]DP!$V$12:$V$40,H51,[2]DP!$V$12:$V$40)</f>
        <v>#VALUE!</v>
      </c>
      <c r="Q51" s="22"/>
      <c r="R51" s="22" t="e">
        <f>SUMIF([2]DJ!$O$10:$O$12,H51,[2]DJ!$V$10:$V$12)</f>
        <v>#VALUE!</v>
      </c>
      <c r="S51" s="22" t="e">
        <f>SUMIF([2]DATH!$O$10:$O$34,H51,[2]DATH!$V$10:$V$34)</f>
        <v>#VALUE!</v>
      </c>
      <c r="T51" s="19" t="e">
        <f>SUMIF([2]DA!$O$12:$O$49,H51,[2]DA!$V$12:$V$49)</f>
        <v>#VALUE!</v>
      </c>
      <c r="U51" s="19"/>
      <c r="V51" s="22"/>
      <c r="W51" s="23" t="e">
        <f t="shared" si="1"/>
        <v>#VALUE!</v>
      </c>
      <c r="X51" s="24"/>
      <c r="Y51" s="24"/>
      <c r="Z51" s="25"/>
      <c r="AA51" s="26" t="e">
        <f t="shared" si="2"/>
        <v>#VALUE!</v>
      </c>
      <c r="AB51" s="27">
        <v>0</v>
      </c>
      <c r="AC51" s="28" t="e">
        <f>SUMIF([2]DA!$O$6:$O$49,H51,[2]DA!$AJ$6:$AJ$49)</f>
        <v>#VALUE!</v>
      </c>
      <c r="AD51" s="28" t="e">
        <f>SUMIF([2]DA!$O$6:$O$49,H51,[2]DA!$AK$6:$AK$49)</f>
        <v>#VALUE!</v>
      </c>
      <c r="AE51" s="28" t="e">
        <f>SUMIF([2]DA!$O$6:$O$49,H51,[2]DA!$AL$6:$AL$49)</f>
        <v>#VALUE!</v>
      </c>
      <c r="AF51" s="28" t="e">
        <f>SUMIF([2]DA!$O$6:$O$16,H51,[2]DA!$AM$6:$AM$16)</f>
        <v>#VALUE!</v>
      </c>
      <c r="AG51" s="28" t="e">
        <f>SUMIF([2]DA!$O$6:$O$49,H51,[2]DA!$AN$6:$AN$49)</f>
        <v>#VALUE!</v>
      </c>
      <c r="AH51" s="28" t="e">
        <f>SUMIF([2]DA!$O$6:$O$49,H51,[2]DA!$AO$6:$AO$49)</f>
        <v>#VALUE!</v>
      </c>
      <c r="AI51" s="28" t="e">
        <f>SUMIF([2]DA!$O$6:$O$49,H51,[2]DA!$AP$6:$AP$49)</f>
        <v>#VALUE!</v>
      </c>
      <c r="AJ51" s="28" t="e">
        <f>SUMIF([2]DA!$O$6:$O$49,H51,[2]DA!$AQ$6:$AQ$49)</f>
        <v>#VALUE!</v>
      </c>
      <c r="AK51" s="28" t="e">
        <f>SUMIF([2]DA!$O$6:$O$49,H51,[2]DA!$AR$6:$AR$49)</f>
        <v>#VALUE!</v>
      </c>
      <c r="AL51" s="28" t="e">
        <f>SUMIF([2]DA!$O$6:$O$49,H51,[2]DA!$AS$6:$AS$49)</f>
        <v>#VALUE!</v>
      </c>
      <c r="AM51" s="28" t="e">
        <f>SUMIF([2]DA!$O$6:$O$49,H51,[2]DA!$AT$6:$AT$49)</f>
        <v>#VALUE!</v>
      </c>
      <c r="AN51" s="28" t="e">
        <f>SUMIF([2]DA!$O$6:$O$49,H51,[2]DA!$AU$6:$AU$49)</f>
        <v>#VALUE!</v>
      </c>
      <c r="AO51" s="28" t="e">
        <f t="shared" si="5"/>
        <v>#VALUE!</v>
      </c>
      <c r="AP51" s="29" t="e">
        <f t="shared" si="7"/>
        <v>#VALUE!</v>
      </c>
      <c r="AQ51" s="28" t="e">
        <f>SUMIF([2]DA!$O$6:$O$49,H51,[2]DA!$AX$6:$AX$49)</f>
        <v>#VALUE!</v>
      </c>
      <c r="AR51" s="28" t="e">
        <f>SUMIF([2]DA!$O$6:$O$49,H51,[2]DA!$AZ$6:$AZ$49)</f>
        <v>#VALUE!</v>
      </c>
      <c r="AS51" s="28" t="e">
        <f>SUMIF([2]DA!$O$6:$O$49,H51,[2]DA!$BB$6:$BB$49)</f>
        <v>#VALUE!</v>
      </c>
    </row>
    <row r="52" spans="1:45" ht="33.75" x14ac:dyDescent="0.25">
      <c r="A52" s="16">
        <v>311</v>
      </c>
      <c r="B52" s="17">
        <v>9999</v>
      </c>
      <c r="C52" s="18">
        <v>1</v>
      </c>
      <c r="D52" s="16">
        <v>0</v>
      </c>
      <c r="E52" s="16">
        <v>0</v>
      </c>
      <c r="F52" s="16">
        <v>1</v>
      </c>
      <c r="G52" s="19" t="s">
        <v>80</v>
      </c>
      <c r="H52" s="20" t="s">
        <v>134</v>
      </c>
      <c r="I52" s="21" t="s">
        <v>135</v>
      </c>
      <c r="J52" s="20" t="s">
        <v>83</v>
      </c>
      <c r="K52" s="22"/>
      <c r="L52" s="22"/>
      <c r="M52" s="22"/>
      <c r="N52" s="22"/>
      <c r="O52" s="22"/>
      <c r="P52" s="22" t="e">
        <f>SUMIF([2]DP!$V$12:$V$40,H52,[2]DP!$V$12:$V$40)</f>
        <v>#VALUE!</v>
      </c>
      <c r="Q52" s="22"/>
      <c r="R52" s="22" t="e">
        <f>SUMIF([2]DJ!$O$10:$O$12,H52,[2]DJ!$V$10:$V$12)</f>
        <v>#VALUE!</v>
      </c>
      <c r="S52" s="22" t="e">
        <f>SUMIF([2]DATH!$O$10:$O$34,H52,[2]DATH!$V$10:$V$34)</f>
        <v>#VALUE!</v>
      </c>
      <c r="T52" s="19" t="e">
        <f>SUMIF([2]DA!$O$12:$O$49,H52,[2]DA!$V$12:$V$49)</f>
        <v>#VALUE!</v>
      </c>
      <c r="U52" s="19"/>
      <c r="V52" s="22"/>
      <c r="W52" s="23" t="e">
        <f t="shared" si="1"/>
        <v>#VALUE!</v>
      </c>
      <c r="X52" s="24"/>
      <c r="Y52" s="24"/>
      <c r="Z52" s="25"/>
      <c r="AA52" s="26" t="e">
        <f t="shared" si="2"/>
        <v>#VALUE!</v>
      </c>
      <c r="AB52" s="27" t="e">
        <f>+X52/W52</f>
        <v>#VALUE!</v>
      </c>
      <c r="AC52" s="28" t="e">
        <f>SUMIF([2]DA!$O$6:$O$49,H52,[2]DA!$AJ$6:$AJ$49)</f>
        <v>#VALUE!</v>
      </c>
      <c r="AD52" s="28" t="e">
        <f>SUMIF([2]DA!$O$6:$O$49,H52,[2]DA!$AK$6:$AK$49)</f>
        <v>#VALUE!</v>
      </c>
      <c r="AE52" s="28" t="e">
        <f>SUMIF([2]DA!$O$6:$O$49,H52,[2]DA!$AL$6:$AL$49)</f>
        <v>#VALUE!</v>
      </c>
      <c r="AF52" s="28" t="e">
        <f>SUMIF([2]DA!$O$6:$O$16,H52,[2]DA!$AM$6:$AM$16)</f>
        <v>#VALUE!</v>
      </c>
      <c r="AG52" s="28" t="e">
        <f>SUMIF([2]DA!$O$6:$O$49,H52,[2]DA!$AN$6:$AN$49)</f>
        <v>#VALUE!</v>
      </c>
      <c r="AH52" s="28" t="e">
        <f>SUMIF([2]DA!$O$6:$O$49,H52,[2]DA!$AO$6:$AO$49)</f>
        <v>#VALUE!</v>
      </c>
      <c r="AI52" s="28" t="e">
        <f>SUMIF([2]DA!$O$6:$O$49,H52,[2]DA!$AP$6:$AP$49)</f>
        <v>#VALUE!</v>
      </c>
      <c r="AJ52" s="28" t="e">
        <f>SUMIF([2]DA!$O$6:$O$49,H52,[2]DA!$AQ$6:$AQ$49)</f>
        <v>#VALUE!</v>
      </c>
      <c r="AK52" s="28" t="e">
        <f>SUMIF([2]DA!$O$6:$O$49,H52,[2]DA!$AR$6:$AR$49)</f>
        <v>#VALUE!</v>
      </c>
      <c r="AL52" s="28" t="e">
        <f>SUMIF([2]DA!$O$6:$O$49,H52,[2]DA!$AS$6:$AS$49)</f>
        <v>#VALUE!</v>
      </c>
      <c r="AM52" s="28" t="e">
        <f>SUMIF([2]DA!$O$6:$O$49,H52,[2]DA!$AT$6:$AT$49)</f>
        <v>#VALUE!</v>
      </c>
      <c r="AN52" s="28" t="e">
        <f>SUMIF([2]DA!$O$6:$O$49,H52,[2]DA!$AU$6:$AU$49)</f>
        <v>#VALUE!</v>
      </c>
      <c r="AO52" s="28" t="e">
        <f t="shared" si="5"/>
        <v>#VALUE!</v>
      </c>
      <c r="AP52" s="29" t="e">
        <f t="shared" si="7"/>
        <v>#VALUE!</v>
      </c>
      <c r="AQ52" s="28" t="e">
        <f>SUMIF([2]DA!$O$6:$O$49,H52,[2]DA!$AX$6:$AX$49)</f>
        <v>#VALUE!</v>
      </c>
      <c r="AR52" s="28" t="e">
        <f>SUMIF([2]DA!$O$6:$O$49,H52,[2]DA!$AZ$6:$AZ$49)</f>
        <v>#VALUE!</v>
      </c>
      <c r="AS52" s="28" t="e">
        <f>SUMIF([2]DA!$O$6:$O$49,H52,[2]DA!$BB$6:$BB$49)</f>
        <v>#VALUE!</v>
      </c>
    </row>
    <row r="53" spans="1:45" ht="66.75" customHeight="1" x14ac:dyDescent="0.25">
      <c r="A53" s="16">
        <v>311</v>
      </c>
      <c r="B53" s="17">
        <v>9999</v>
      </c>
      <c r="C53" s="18">
        <v>1</v>
      </c>
      <c r="D53" s="16">
        <v>0</v>
      </c>
      <c r="E53" s="16">
        <v>0</v>
      </c>
      <c r="F53" s="16">
        <v>1</v>
      </c>
      <c r="G53" s="19" t="s">
        <v>80</v>
      </c>
      <c r="H53" s="20" t="s">
        <v>136</v>
      </c>
      <c r="I53" s="21" t="s">
        <v>137</v>
      </c>
      <c r="J53" s="20" t="s">
        <v>83</v>
      </c>
      <c r="K53" s="22"/>
      <c r="L53" s="22"/>
      <c r="M53" s="22"/>
      <c r="N53" s="22"/>
      <c r="O53" s="22"/>
      <c r="P53" s="22" t="e">
        <f>SUMIF([2]DP!$V$12:$V$40,H53,[2]DP!$V$12:$V$40)</f>
        <v>#VALUE!</v>
      </c>
      <c r="Q53" s="19"/>
      <c r="R53" s="22" t="e">
        <f>SUMIF([2]DJ!$O$10:$O$12,H53,[2]DJ!$V$10:$V$12)</f>
        <v>#VALUE!</v>
      </c>
      <c r="S53" s="22" t="e">
        <f>SUMIF([2]DATH!$O$10:$O$34,H53,[2]DATH!$V$10:$V$34)</f>
        <v>#VALUE!</v>
      </c>
      <c r="T53" s="19" t="e">
        <f>SUMIF([2]DA!$O$12:$O$49,H53,[2]DA!$V$12:$V$49)</f>
        <v>#VALUE!</v>
      </c>
      <c r="U53" s="19"/>
      <c r="V53" s="22"/>
      <c r="W53" s="23" t="e">
        <f t="shared" si="1"/>
        <v>#VALUE!</v>
      </c>
      <c r="X53" s="24"/>
      <c r="Y53" s="24"/>
      <c r="Z53" s="25"/>
      <c r="AA53" s="26" t="e">
        <f t="shared" si="2"/>
        <v>#VALUE!</v>
      </c>
      <c r="AB53" s="27" t="e">
        <f>+X53/W53</f>
        <v>#VALUE!</v>
      </c>
      <c r="AC53" s="28" t="e">
        <f>SUMIF([2]DA!$O$6:$O$49,H53,[2]DA!$AJ$6:$AJ$49)</f>
        <v>#VALUE!</v>
      </c>
      <c r="AD53" s="28" t="e">
        <f>SUMIF([2]DA!$O$6:$O$49,H53,[2]DA!$AK$6:$AK$49)</f>
        <v>#VALUE!</v>
      </c>
      <c r="AE53" s="28" t="e">
        <f>SUMIF([2]DA!$O$6:$O$49,H53,[2]DA!$AL$6:$AL$49)</f>
        <v>#VALUE!</v>
      </c>
      <c r="AF53" s="28" t="e">
        <f>SUMIF([2]DA!$O$6:$O$16,H53,[2]DA!$AM$6:$AM$16)</f>
        <v>#VALUE!</v>
      </c>
      <c r="AG53" s="28" t="e">
        <f>SUMIF([2]DA!$O$6:$O$49,H53,[2]DA!$AN$6:$AN$49)</f>
        <v>#VALUE!</v>
      </c>
      <c r="AH53" s="28" t="e">
        <f>SUMIF([2]DA!$O$6:$O$49,H53,[2]DA!$AO$6:$AO$49)</f>
        <v>#VALUE!</v>
      </c>
      <c r="AI53" s="28" t="e">
        <f>SUMIF([2]DA!$O$6:$O$49,H53,[2]DA!$AP$6:$AP$49)</f>
        <v>#VALUE!</v>
      </c>
      <c r="AJ53" s="28" t="e">
        <f>SUMIF([2]DA!$O$6:$O$49,H53,[2]DA!$AQ$6:$AQ$49)</f>
        <v>#VALUE!</v>
      </c>
      <c r="AK53" s="28" t="e">
        <f>SUMIF([2]DA!$O$6:$O$49,H53,[2]DA!$AR$6:$AR$49)</f>
        <v>#VALUE!</v>
      </c>
      <c r="AL53" s="28" t="e">
        <f>SUMIF([2]DA!$O$6:$O$49,H53,[2]DA!$AS$6:$AS$49)</f>
        <v>#VALUE!</v>
      </c>
      <c r="AM53" s="28" t="e">
        <f>SUMIF([2]DA!$O$6:$O$49,H53,[2]DA!$AT$6:$AT$49)</f>
        <v>#VALUE!</v>
      </c>
      <c r="AN53" s="28" t="e">
        <f>SUMIF([2]DA!$O$6:$O$49,H53,[2]DA!$AU$6:$AU$49)</f>
        <v>#VALUE!</v>
      </c>
      <c r="AO53" s="28" t="e">
        <f t="shared" si="5"/>
        <v>#VALUE!</v>
      </c>
      <c r="AP53" s="29" t="e">
        <f t="shared" si="7"/>
        <v>#VALUE!</v>
      </c>
      <c r="AQ53" s="28" t="e">
        <f>SUMIF([2]DA!$O$6:$O$49,H53,[2]DA!$AX$6:$AX$49)</f>
        <v>#VALUE!</v>
      </c>
      <c r="AR53" s="28" t="e">
        <f>SUMIF([2]DA!$O$6:$O$49,H53,[2]DA!$AZ$6:$AZ$49)</f>
        <v>#VALUE!</v>
      </c>
      <c r="AS53" s="28" t="e">
        <f>SUMIF([2]DA!$O$6:$O$49,H53,[2]DA!$BB$6:$BB$49)</f>
        <v>#VALUE!</v>
      </c>
    </row>
    <row r="54" spans="1:45" ht="30.75" customHeight="1" x14ac:dyDescent="0.25">
      <c r="A54" s="16">
        <v>311</v>
      </c>
      <c r="B54" s="17">
        <v>9999</v>
      </c>
      <c r="C54" s="18">
        <v>1</v>
      </c>
      <c r="D54" s="16">
        <v>0</v>
      </c>
      <c r="E54" s="16">
        <v>0</v>
      </c>
      <c r="F54" s="16">
        <v>1</v>
      </c>
      <c r="G54" s="19" t="s">
        <v>80</v>
      </c>
      <c r="H54" s="20" t="s">
        <v>138</v>
      </c>
      <c r="I54" s="21" t="s">
        <v>139</v>
      </c>
      <c r="J54" s="20" t="s">
        <v>83</v>
      </c>
      <c r="K54" s="22"/>
      <c r="L54" s="22"/>
      <c r="M54" s="22"/>
      <c r="N54" s="22"/>
      <c r="O54" s="22"/>
      <c r="P54" s="22" t="e">
        <f>SUMIF([2]DP!$V$12:$V$40,H54,[2]DP!$V$12:$V$40)</f>
        <v>#VALUE!</v>
      </c>
      <c r="Q54" s="22"/>
      <c r="R54" s="22" t="e">
        <f>SUMIF([2]DJ!$O$10:$O$12,H54,[2]DJ!$V$10:$V$12)</f>
        <v>#VALUE!</v>
      </c>
      <c r="S54" s="22" t="e">
        <f>SUMIF([2]DATH!$O$10:$O$34,H54,[2]DATH!$V$10:$V$34)</f>
        <v>#VALUE!</v>
      </c>
      <c r="T54" s="19" t="e">
        <f>SUMIF([2]DA!$O$12:$O$49,H54,[2]DA!$V$12:$V$49)</f>
        <v>#VALUE!</v>
      </c>
      <c r="U54" s="19"/>
      <c r="V54" s="22"/>
      <c r="W54" s="23" t="e">
        <f t="shared" si="1"/>
        <v>#VALUE!</v>
      </c>
      <c r="X54" s="24"/>
      <c r="Y54" s="24"/>
      <c r="Z54" s="25"/>
      <c r="AA54" s="26" t="e">
        <f t="shared" si="2"/>
        <v>#VALUE!</v>
      </c>
      <c r="AB54" s="27" t="e">
        <f>+X54/W54</f>
        <v>#VALUE!</v>
      </c>
      <c r="AC54" s="28" t="e">
        <f>SUMIF([2]DA!$O$6:$O$49,H54,[2]DA!$AJ$6:$AJ$49)</f>
        <v>#VALUE!</v>
      </c>
      <c r="AD54" s="28" t="e">
        <f>SUMIF([2]DA!$O$6:$O$49,H54,[2]DA!$AK$6:$AK$49)</f>
        <v>#VALUE!</v>
      </c>
      <c r="AE54" s="28" t="e">
        <f>SUMIF([2]DA!$O$6:$O$49,H54,[2]DA!$AL$6:$AL$49)</f>
        <v>#VALUE!</v>
      </c>
      <c r="AF54" s="28" t="e">
        <f>SUMIF([2]DA!$O$6:$O$16,H54,[2]DA!$AM$6:$AM$16)</f>
        <v>#VALUE!</v>
      </c>
      <c r="AG54" s="28" t="e">
        <f>SUMIF([2]DA!$O$6:$O$49,H54,[2]DA!$AN$6:$AN$49)</f>
        <v>#VALUE!</v>
      </c>
      <c r="AH54" s="28" t="e">
        <f>SUMIF([2]DA!$O$6:$O$49,H54,[2]DA!$AO$6:$AO$49)</f>
        <v>#VALUE!</v>
      </c>
      <c r="AI54" s="28" t="e">
        <f>SUMIF([2]DA!$O$6:$O$49,H54,[2]DA!$AP$6:$AP$49)</f>
        <v>#VALUE!</v>
      </c>
      <c r="AJ54" s="28" t="e">
        <f>SUMIF([2]DA!$O$6:$O$49,H54,[2]DA!$AQ$6:$AQ$49)</f>
        <v>#VALUE!</v>
      </c>
      <c r="AK54" s="28" t="e">
        <f>SUMIF([2]DA!$O$6:$O$49,H54,[2]DA!$AR$6:$AR$49)</f>
        <v>#VALUE!</v>
      </c>
      <c r="AL54" s="28" t="e">
        <f>SUMIF([2]DA!$O$6:$O$49,H54,[2]DA!$AS$6:$AS$49)</f>
        <v>#VALUE!</v>
      </c>
      <c r="AM54" s="28" t="e">
        <f>SUMIF([2]DA!$O$6:$O$49,H54,[2]DA!$AT$6:$AT$49)</f>
        <v>#VALUE!</v>
      </c>
      <c r="AN54" s="28" t="e">
        <f>SUMIF([2]DA!$O$6:$O$49,H54,[2]DA!$AU$6:$AU$49)</f>
        <v>#VALUE!</v>
      </c>
      <c r="AO54" s="28" t="e">
        <f t="shared" si="5"/>
        <v>#VALUE!</v>
      </c>
      <c r="AP54" s="29" t="e">
        <f t="shared" si="7"/>
        <v>#VALUE!</v>
      </c>
      <c r="AQ54" s="28" t="e">
        <f>SUMIF([2]DA!$O$6:$O$49,H54,[2]DA!$AX$6:$AX$49)</f>
        <v>#VALUE!</v>
      </c>
      <c r="AR54" s="28" t="e">
        <f>SUMIF([2]DA!$O$6:$O$49,H54,[2]DA!$AZ$6:$AZ$49)</f>
        <v>#VALUE!</v>
      </c>
      <c r="AS54" s="28" t="e">
        <f>SUMIF([2]DA!$O$6:$O$49,H54,[2]DA!$BB$6:$BB$49)</f>
        <v>#VALUE!</v>
      </c>
    </row>
    <row r="55" spans="1:45" ht="30.75" customHeight="1" x14ac:dyDescent="0.25">
      <c r="A55" s="16">
        <v>311</v>
      </c>
      <c r="B55" s="17">
        <v>9999</v>
      </c>
      <c r="C55" s="18">
        <v>1</v>
      </c>
      <c r="D55" s="16">
        <v>0</v>
      </c>
      <c r="E55" s="16">
        <v>0</v>
      </c>
      <c r="F55" s="16">
        <v>1</v>
      </c>
      <c r="G55" s="19" t="s">
        <v>80</v>
      </c>
      <c r="H55" s="20" t="s">
        <v>140</v>
      </c>
      <c r="I55" s="21" t="s">
        <v>141</v>
      </c>
      <c r="J55" s="20" t="s">
        <v>83</v>
      </c>
      <c r="K55" s="22"/>
      <c r="L55" s="22"/>
      <c r="M55" s="22"/>
      <c r="N55" s="22"/>
      <c r="O55" s="22"/>
      <c r="P55" s="22"/>
      <c r="Q55" s="22"/>
      <c r="R55" s="22"/>
      <c r="S55" s="22"/>
      <c r="T55" s="19"/>
      <c r="U55" s="19"/>
      <c r="V55" s="22"/>
      <c r="W55" s="23">
        <v>0</v>
      </c>
      <c r="X55" s="24"/>
      <c r="Y55" s="24"/>
      <c r="Z55" s="25"/>
      <c r="AA55" s="26"/>
      <c r="AB55" s="27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9"/>
      <c r="AQ55" s="28"/>
      <c r="AR55" s="28"/>
      <c r="AS55" s="28"/>
    </row>
    <row r="56" spans="1:45" ht="33.75" x14ac:dyDescent="0.25">
      <c r="A56" s="16">
        <v>311</v>
      </c>
      <c r="B56" s="17">
        <v>9999</v>
      </c>
      <c r="C56" s="18">
        <v>1</v>
      </c>
      <c r="D56" s="16">
        <v>0</v>
      </c>
      <c r="E56" s="16">
        <v>0</v>
      </c>
      <c r="F56" s="16">
        <v>1</v>
      </c>
      <c r="G56" s="19" t="s">
        <v>142</v>
      </c>
      <c r="H56" s="20" t="s">
        <v>143</v>
      </c>
      <c r="I56" s="21" t="s">
        <v>144</v>
      </c>
      <c r="J56" s="20" t="s">
        <v>83</v>
      </c>
      <c r="K56" s="22"/>
      <c r="L56" s="22"/>
      <c r="M56" s="22"/>
      <c r="N56" s="22"/>
      <c r="O56" s="22"/>
      <c r="P56" s="22" t="e">
        <f>SUMIF([2]DP!$V$12:$V$40,H56,[2]DP!$V$12:$V$40)</f>
        <v>#VALUE!</v>
      </c>
      <c r="Q56" s="22"/>
      <c r="R56" s="22" t="e">
        <f>SUMIF([2]DJ!$O$10:$O$12,H56,[2]DJ!$V$10:$V$12)</f>
        <v>#VALUE!</v>
      </c>
      <c r="S56" s="22" t="e">
        <f>SUMIF([2]DATH!$O$10:$O$34,H56,[2]DATH!$V$10:$V$34)</f>
        <v>#VALUE!</v>
      </c>
      <c r="T56" s="19" t="e">
        <f>SUMIF([2]DA!$O$12:$O$49,H56,[2]DA!$V$12:$V$49)</f>
        <v>#VALUE!</v>
      </c>
      <c r="U56" s="19"/>
      <c r="V56" s="22"/>
      <c r="W56" s="23" t="e">
        <f t="shared" si="1"/>
        <v>#VALUE!</v>
      </c>
      <c r="X56" s="24"/>
      <c r="Y56" s="24"/>
      <c r="Z56" s="25"/>
      <c r="AA56" s="26" t="e">
        <f t="shared" si="2"/>
        <v>#VALUE!</v>
      </c>
      <c r="AB56" s="27" t="e">
        <f>+X56/W56</f>
        <v>#VALUE!</v>
      </c>
      <c r="AC56" s="28" t="e">
        <f>SUMIF([2]DA!$O$6:$O$49,H56,[2]DA!$AJ$6:$AJ$49)</f>
        <v>#VALUE!</v>
      </c>
      <c r="AD56" s="28" t="e">
        <f>SUMIF([2]DA!$O$6:$O$49,H56,[2]DA!$AK$6:$AK$49)</f>
        <v>#VALUE!</v>
      </c>
      <c r="AE56" s="28" t="e">
        <f>SUMIF([2]DA!$O$6:$O$49,H56,[2]DA!$AL$6:$AL$49)</f>
        <v>#VALUE!</v>
      </c>
      <c r="AF56" s="28" t="e">
        <f>SUMIF([2]DA!$O$6:$O$49,H56,[2]DA!$AM$6:$AM$49)</f>
        <v>#VALUE!</v>
      </c>
      <c r="AG56" s="28" t="e">
        <f>SUMIF([2]DA!$O$6:$O$49,H56,[2]DA!$AN$6:$AN$49)</f>
        <v>#VALUE!</v>
      </c>
      <c r="AH56" s="28" t="e">
        <f>SUMIF([2]DA!$O$6:$O$49,H56,[2]DA!$AO$6:$AO$49)</f>
        <v>#VALUE!</v>
      </c>
      <c r="AI56" s="28" t="e">
        <f>SUMIF([2]DA!$O$6:$O$49,H56,[2]DA!$AP$6:$AP$49)</f>
        <v>#VALUE!</v>
      </c>
      <c r="AJ56" s="28" t="e">
        <f>SUMIF([2]DA!$O$6:$O$49,H56,[2]DA!$AQ$6:$AQ$49)</f>
        <v>#VALUE!</v>
      </c>
      <c r="AK56" s="28" t="e">
        <f>SUMIF([2]DA!$O$6:$O$49,H56,[2]DA!$AR$6:$AR$49)</f>
        <v>#VALUE!</v>
      </c>
      <c r="AL56" s="28" t="e">
        <f>SUMIF([2]DA!$O$6:$O$49,H56,[2]DA!$AS$6:$AS$49)</f>
        <v>#VALUE!</v>
      </c>
      <c r="AM56" s="28" t="e">
        <f>SUMIF([2]DA!$O$6:$O$49,H56,[2]DA!$AT$6:$AT$49)</f>
        <v>#VALUE!</v>
      </c>
      <c r="AN56" s="28" t="e">
        <f>SUMIF([2]DA!$O$6:$O$49,H56,[2]DA!$AU$6:$AU$49)</f>
        <v>#VALUE!</v>
      </c>
      <c r="AO56" s="28" t="e">
        <f>+SUM(AC56:AN56)</f>
        <v>#VALUE!</v>
      </c>
      <c r="AP56" s="29" t="e">
        <f>+W56-AO56</f>
        <v>#VALUE!</v>
      </c>
      <c r="AQ56" s="28" t="e">
        <f>SUMIF([2]DA!$O$6:$O$49,H56,[2]DA!$AX$6:$AX$49)</f>
        <v>#VALUE!</v>
      </c>
      <c r="AR56" s="28" t="e">
        <f>SUMIF([2]DA!$O$6:$O$49,H56,[2]DA!$AZ$6:$AZ$49)</f>
        <v>#VALUE!</v>
      </c>
      <c r="AS56" s="28" t="e">
        <f>SUMIF([2]DA!$O$6:$O$49,H56,[2]DA!$BB$6:$BB$49)</f>
        <v>#VALUE!</v>
      </c>
    </row>
    <row r="57" spans="1:45" ht="18" customHeight="1" x14ac:dyDescent="0.25">
      <c r="A57" s="16">
        <v>311</v>
      </c>
      <c r="B57" s="17">
        <v>9999</v>
      </c>
      <c r="C57" s="18">
        <v>1</v>
      </c>
      <c r="D57" s="16">
        <v>0</v>
      </c>
      <c r="E57" s="16">
        <v>0</v>
      </c>
      <c r="F57" s="16">
        <v>1</v>
      </c>
      <c r="G57" s="19" t="s">
        <v>142</v>
      </c>
      <c r="H57" s="20" t="s">
        <v>145</v>
      </c>
      <c r="I57" s="21" t="s">
        <v>146</v>
      </c>
      <c r="J57" s="20" t="s">
        <v>83</v>
      </c>
      <c r="K57" s="22"/>
      <c r="L57" s="22"/>
      <c r="M57" s="22"/>
      <c r="N57" s="22"/>
      <c r="O57" s="22"/>
      <c r="P57" s="22" t="e">
        <f>SUMIF([2]DP!$V$12:$V$40,H57,[2]DP!$V$12:$V$40)</f>
        <v>#VALUE!</v>
      </c>
      <c r="Q57" s="22"/>
      <c r="R57" s="22" t="e">
        <f>SUMIF([2]DJ!$O$10:$O$12,H57,[2]DJ!$V$10:$V$12)</f>
        <v>#VALUE!</v>
      </c>
      <c r="S57" s="22" t="e">
        <f>SUMIF([2]DATH!$O$10:$O$34,H57,[2]DATH!$V$10:$V$34)</f>
        <v>#VALUE!</v>
      </c>
      <c r="T57" s="19" t="e">
        <f>SUMIF([2]DA!$O$12:$O$49,H57,[2]DA!$V$12:$V$49)</f>
        <v>#VALUE!</v>
      </c>
      <c r="U57" s="19"/>
      <c r="V57" s="22"/>
      <c r="W57" s="23" t="e">
        <f t="shared" si="1"/>
        <v>#VALUE!</v>
      </c>
      <c r="X57" s="24"/>
      <c r="Y57" s="24"/>
      <c r="Z57" s="25"/>
      <c r="AA57" s="26" t="e">
        <f t="shared" si="2"/>
        <v>#VALUE!</v>
      </c>
      <c r="AB57" s="27" t="e">
        <f>+X57/W57</f>
        <v>#VALUE!</v>
      </c>
      <c r="AC57" s="28" t="e">
        <f>SUMIF([2]DA!$O$6:$O$49,H57,[2]DA!$AJ$6:$AJ$49)</f>
        <v>#VALUE!</v>
      </c>
      <c r="AD57" s="28" t="e">
        <f>SUMIF([2]DA!$O$6:$O$49,H57,[2]DA!$AK$6:$AK$49)</f>
        <v>#VALUE!</v>
      </c>
      <c r="AE57" s="28" t="e">
        <f>SUMIF([2]DA!$O$6:$O$49,H57,[2]DA!$AL$6:$AL$49)</f>
        <v>#VALUE!</v>
      </c>
      <c r="AF57" s="28" t="e">
        <f>SUMIF([2]DA!$O$6:$O$16,H57,[2]DA!$AM$6:$AM$16)</f>
        <v>#VALUE!</v>
      </c>
      <c r="AG57" s="28" t="e">
        <f>SUMIF([2]DA!$O$6:$O$49,H57,[2]DA!$AN$6:$AN$49)</f>
        <v>#VALUE!</v>
      </c>
      <c r="AH57" s="28" t="e">
        <f>SUMIF([2]DA!$O$6:$O$49,H57,[2]DA!$AO$6:$AO$49)</f>
        <v>#VALUE!</v>
      </c>
      <c r="AI57" s="28" t="e">
        <f>SUMIF([2]DA!$O$6:$O$49,H57,[2]DA!$AP$6:$AP$49)</f>
        <v>#VALUE!</v>
      </c>
      <c r="AJ57" s="28" t="e">
        <f>SUMIF([2]DA!$O$6:$O$49,H57,[2]DA!$AQ$6:$AQ$49)</f>
        <v>#VALUE!</v>
      </c>
      <c r="AK57" s="28" t="e">
        <f>SUMIF([2]DA!$O$6:$O$49,H57,[2]DA!$AR$6:$AR$49)</f>
        <v>#VALUE!</v>
      </c>
      <c r="AL57" s="28" t="e">
        <f>SUMIF([2]DA!$O$6:$O$49,H57,[2]DA!$AS$6:$AS$49)</f>
        <v>#VALUE!</v>
      </c>
      <c r="AM57" s="28" t="e">
        <f>SUMIF([2]DA!$O$6:$O$49,H57,[2]DA!$AT$6:$AT$49)</f>
        <v>#VALUE!</v>
      </c>
      <c r="AN57" s="28" t="e">
        <f>SUMIF([2]DA!$O$6:$O$49,H57,[2]DA!$AU$6:$AU$49)</f>
        <v>#VALUE!</v>
      </c>
      <c r="AO57" s="28" t="e">
        <f>SUBTOTAL(9,AC57:AN57)</f>
        <v>#VALUE!</v>
      </c>
      <c r="AP57" s="29" t="e">
        <f>+W57-AO57</f>
        <v>#VALUE!</v>
      </c>
      <c r="AQ57" s="28" t="e">
        <f>SUMIF([2]DA!$O$6:$O$49,H57,[2]DA!$AX$6:$AX$49)</f>
        <v>#VALUE!</v>
      </c>
      <c r="AR57" s="28" t="e">
        <f>SUMIF([2]DA!$O$6:$O$49,H57,[2]DA!$AZ$6:$AZ$49)</f>
        <v>#VALUE!</v>
      </c>
      <c r="AS57" s="28" t="e">
        <f>SUMIF([2]DA!$O$6:$O$49,H57,[2]DA!$BB$6:$BB$49)</f>
        <v>#VALUE!</v>
      </c>
    </row>
    <row r="58" spans="1:45" x14ac:dyDescent="0.25">
      <c r="A58" s="16">
        <v>311</v>
      </c>
      <c r="B58" s="17">
        <v>9999</v>
      </c>
      <c r="C58" s="18">
        <v>1</v>
      </c>
      <c r="D58" s="16">
        <v>0</v>
      </c>
      <c r="E58" s="16">
        <v>0</v>
      </c>
      <c r="F58" s="16">
        <v>1</v>
      </c>
      <c r="G58" s="19" t="s">
        <v>142</v>
      </c>
      <c r="H58" s="20" t="s">
        <v>147</v>
      </c>
      <c r="I58" s="21" t="s">
        <v>148</v>
      </c>
      <c r="J58" s="20" t="s">
        <v>83</v>
      </c>
      <c r="K58" s="22"/>
      <c r="L58" s="22"/>
      <c r="M58" s="22"/>
      <c r="N58" s="22"/>
      <c r="O58" s="22"/>
      <c r="P58" s="22" t="e">
        <f>SUMIF([2]DP!$V$12:$V$40,H58,[2]DP!$V$12:$V$40)</f>
        <v>#VALUE!</v>
      </c>
      <c r="Q58" s="22"/>
      <c r="R58" s="22" t="e">
        <f>SUMIF([2]DJ!$O$10:$O$12,H58,[2]DJ!$V$10:$V$12)</f>
        <v>#VALUE!</v>
      </c>
      <c r="S58" s="22" t="e">
        <f>SUMIF([2]DATH!$O$10:$O$34,H58,[2]DATH!$V$10:$V$34)</f>
        <v>#VALUE!</v>
      </c>
      <c r="T58" s="19" t="e">
        <f>SUMIF([2]DA!$O$12:$O$49,H58,[2]DA!$V$12:$V$49)</f>
        <v>#VALUE!</v>
      </c>
      <c r="U58" s="19"/>
      <c r="V58" s="22"/>
      <c r="W58" s="23" t="e">
        <f>SUM(K58:V58)</f>
        <v>#VALUE!</v>
      </c>
      <c r="X58" s="24"/>
      <c r="Y58" s="24"/>
      <c r="Z58" s="25"/>
      <c r="AA58" s="26" t="e">
        <f>+W58-X58-Y58-Z58</f>
        <v>#VALUE!</v>
      </c>
      <c r="AB58" s="27" t="e">
        <f>+X58/W58</f>
        <v>#VALUE!</v>
      </c>
      <c r="AC58" s="28" t="e">
        <f>SUMIF([2]DJ!$O$6:$O$213,H58,[2]DJ!$AK$6:$AK$213)</f>
        <v>#VALUE!</v>
      </c>
      <c r="AD58" s="28" t="e">
        <f>SUMIF([2]DJ!$O$6:$O$213,H58,[2]DJ!$AL$6:$AL$213)</f>
        <v>#VALUE!</v>
      </c>
      <c r="AE58" s="28" t="e">
        <f>SUMIF([2]DJ!$O$6:$O$213,H58,[2]DJ!$AM$6:$AM$213)</f>
        <v>#VALUE!</v>
      </c>
      <c r="AF58" s="28" t="e">
        <f>SUMIF([2]DJ!$O$6:$O$213,H58,[2]DJ!$AN$6:$AN$213)</f>
        <v>#VALUE!</v>
      </c>
      <c r="AG58" s="28" t="e">
        <f>SUMIF([2]DJ!$O$6:$O$213,H58,[2]DJ!$AO$6:$AO$213)</f>
        <v>#VALUE!</v>
      </c>
      <c r="AH58" s="28" t="e">
        <f>SUMIF([2]DJ!$O$6:$O$213,H58,[2]DJ!$AP$6:$AP$213)</f>
        <v>#VALUE!</v>
      </c>
      <c r="AI58" s="28" t="e">
        <f>SUMIF([2]DJ!$O$6:$O$213,H58,[2]DJ!$AQ$6:$AQ$213)</f>
        <v>#VALUE!</v>
      </c>
      <c r="AJ58" s="28" t="e">
        <f>SUMIF([2]DJ!$O$6:$O$213,H58,[2]DJ!$AR$6:$AR$213)</f>
        <v>#VALUE!</v>
      </c>
      <c r="AK58" s="28" t="e">
        <f>SUMIF([2]DJ!$O$6:$O$213,H58,[2]DJ!$AS$6:$AS$213)</f>
        <v>#VALUE!</v>
      </c>
      <c r="AL58" s="28" t="e">
        <f>SUMIF([2]DJ!$O$6:$O$213,H58,[2]DJ!$AT$6:$AT$213)</f>
        <v>#VALUE!</v>
      </c>
      <c r="AM58" s="28" t="e">
        <f>SUMIF([2]DJ!$O$6:$O$213,H58,[2]DJ!$AU$6:$AU$213)</f>
        <v>#VALUE!</v>
      </c>
      <c r="AN58" s="28" t="e">
        <f>SUMIF([2]DJ!$O$6:$O$213,H58,[2]DJ!$AV$6:$AV$213)</f>
        <v>#VALUE!</v>
      </c>
      <c r="AO58" s="28" t="e">
        <f>+SUM(AC58:AN58)</f>
        <v>#VALUE!</v>
      </c>
      <c r="AP58" s="29" t="e">
        <f>+W58-AO58</f>
        <v>#VALUE!</v>
      </c>
      <c r="AQ58" s="28" t="e">
        <f>SUMIF([2]DJ!$O$6:$O$213,H58,[2]DJ!$AX$6:$AX$213)</f>
        <v>#VALUE!</v>
      </c>
      <c r="AR58" s="28" t="e">
        <f>SUMIF([2]DJ!$O$6:$O$213,H58,[2]DJ!$AZ$6:$AZ$213)</f>
        <v>#VALUE!</v>
      </c>
      <c r="AS58" s="28" t="e">
        <f>SUMIF([2]DJ!$O$6:$O$213,H58,[2]DJ!$BB$6:$BB$213)</f>
        <v>#VALUE!</v>
      </c>
    </row>
    <row r="59" spans="1:45" ht="45" x14ac:dyDescent="0.25">
      <c r="A59" s="16">
        <v>311</v>
      </c>
      <c r="B59" s="17">
        <v>9999</v>
      </c>
      <c r="C59" s="18">
        <v>1</v>
      </c>
      <c r="D59" s="16">
        <v>0</v>
      </c>
      <c r="E59" s="16">
        <v>0</v>
      </c>
      <c r="F59" s="16">
        <v>1</v>
      </c>
      <c r="G59" s="19" t="s">
        <v>142</v>
      </c>
      <c r="H59" s="20" t="s">
        <v>149</v>
      </c>
      <c r="I59" s="21" t="s">
        <v>150</v>
      </c>
      <c r="J59" s="20" t="s">
        <v>96</v>
      </c>
      <c r="K59" s="22"/>
      <c r="L59" s="22"/>
      <c r="M59" s="22"/>
      <c r="N59" s="22"/>
      <c r="O59" s="22"/>
      <c r="P59" s="22" t="e">
        <f>SUMIF([2]DP!$V$12:$V$40,H59,[2]DP!$V$12:$V$40)</f>
        <v>#VALUE!</v>
      </c>
      <c r="Q59" s="22"/>
      <c r="R59" s="22" t="e">
        <f>SUMIF([2]DJ!$O$10:$O$12,H59,[2]DJ!$V$10:$V$12)</f>
        <v>#VALUE!</v>
      </c>
      <c r="S59" s="22" t="e">
        <f>SUMIF([2]DATH!$O$10:$O$34,H59,[2]DATH!$V$10:$V$34)</f>
        <v>#VALUE!</v>
      </c>
      <c r="T59" s="19" t="e">
        <f>SUMIF([2]DA!$O$12:$O$49,H59,[2]DA!$V$12:$V$49)</f>
        <v>#VALUE!</v>
      </c>
      <c r="U59" s="19"/>
      <c r="V59" s="22"/>
      <c r="W59" s="23" t="e">
        <f t="shared" si="1"/>
        <v>#VALUE!</v>
      </c>
      <c r="X59" s="24"/>
      <c r="Y59" s="24"/>
      <c r="Z59" s="25"/>
      <c r="AA59" s="26" t="e">
        <f t="shared" si="2"/>
        <v>#VALUE!</v>
      </c>
      <c r="AB59" s="27" t="e">
        <f>+X59/W59</f>
        <v>#VALUE!</v>
      </c>
      <c r="AC59" s="28" t="e">
        <f>SUMIF([2]DJ!$O$6:$O$213,H59,[2]DJ!$AK$6:$AK$213)</f>
        <v>#VALUE!</v>
      </c>
      <c r="AD59" s="28" t="e">
        <f>SUMIF([2]DJ!$O$6:$O$213,H59,[2]DJ!$AL$6:$AL$213)</f>
        <v>#VALUE!</v>
      </c>
      <c r="AE59" s="28" t="e">
        <f>SUMIF([2]DJ!$O$6:$O$213,H59,[2]DJ!$AM$6:$AM$213)</f>
        <v>#VALUE!</v>
      </c>
      <c r="AF59" s="28" t="e">
        <f>SUMIF([2]DJ!$O$6:$O$213,H59,[2]DJ!$AN$6:$AN$213)</f>
        <v>#VALUE!</v>
      </c>
      <c r="AG59" s="28" t="e">
        <f>SUMIF([2]DJ!$O$6:$O$213,H59,[2]DJ!$AO$6:$AO$213)</f>
        <v>#VALUE!</v>
      </c>
      <c r="AH59" s="28" t="e">
        <f>SUMIF([2]DJ!$O$6:$O$213,H59,[2]DJ!$AP$6:$AP$213)</f>
        <v>#VALUE!</v>
      </c>
      <c r="AI59" s="28" t="e">
        <f>SUMIF([2]DJ!$O$6:$O$213,H59,[2]DJ!$AQ$6:$AQ$213)</f>
        <v>#VALUE!</v>
      </c>
      <c r="AJ59" s="28" t="e">
        <f>SUMIF([2]DJ!$O$6:$O$213,H59,[2]DJ!$AR$6:$AR$213)</f>
        <v>#VALUE!</v>
      </c>
      <c r="AK59" s="28" t="e">
        <f>SUMIF([2]DJ!$O$6:$O$213,H59,[2]DJ!$AS$6:$AS$213)</f>
        <v>#VALUE!</v>
      </c>
      <c r="AL59" s="28" t="e">
        <f>SUMIF([2]DJ!$O$6:$O$213,H59,[2]DJ!$AT$6:$AT$213)</f>
        <v>#VALUE!</v>
      </c>
      <c r="AM59" s="28" t="e">
        <f>SUMIF([2]DJ!$O$6:$O$213,H59,[2]DJ!$AU$6:$AU$213)</f>
        <v>#VALUE!</v>
      </c>
      <c r="AN59" s="28" t="e">
        <f>SUMIF([2]DJ!$O$6:$O$213,H59,[2]DJ!$AV$6:$AV$213)</f>
        <v>#VALUE!</v>
      </c>
      <c r="AO59" s="28" t="e">
        <f t="shared" si="5"/>
        <v>#VALUE!</v>
      </c>
      <c r="AP59" s="29" t="e">
        <f>+W59-AO59</f>
        <v>#VALUE!</v>
      </c>
      <c r="AQ59" s="28" t="e">
        <f>SUMIF([2]DJ!$O$6:$O$213,H59,[2]DJ!$AX$6:$AX$213)</f>
        <v>#VALUE!</v>
      </c>
      <c r="AR59" s="28" t="e">
        <f>SUMIF([2]DJ!$O$6:$O$213,H59,[2]DJ!$AZ$6:$AZ$213)</f>
        <v>#VALUE!</v>
      </c>
      <c r="AS59" s="28" t="e">
        <f>SUMIF([2]DJ!$O$6:$O$213,H59,[2]DJ!$BB$6:$BB$213)</f>
        <v>#VALUE!</v>
      </c>
    </row>
    <row r="60" spans="1:45" ht="22.5" x14ac:dyDescent="0.25">
      <c r="A60" s="16">
        <v>311</v>
      </c>
      <c r="B60" s="17">
        <v>9999</v>
      </c>
      <c r="C60" s="18">
        <v>1</v>
      </c>
      <c r="D60" s="16">
        <v>0</v>
      </c>
      <c r="E60" s="16">
        <v>0</v>
      </c>
      <c r="F60" s="16">
        <v>1</v>
      </c>
      <c r="G60" s="19" t="s">
        <v>142</v>
      </c>
      <c r="H60" s="20" t="s">
        <v>151</v>
      </c>
      <c r="I60" s="21" t="s">
        <v>152</v>
      </c>
      <c r="J60" s="20" t="s">
        <v>83</v>
      </c>
      <c r="K60" s="22"/>
      <c r="L60" s="22"/>
      <c r="M60" s="22"/>
      <c r="N60" s="22"/>
      <c r="O60" s="22"/>
      <c r="P60" s="22"/>
      <c r="Q60" s="22"/>
      <c r="R60" s="22"/>
      <c r="S60" s="22"/>
      <c r="T60" s="19"/>
      <c r="U60" s="19"/>
      <c r="V60" s="22"/>
      <c r="W60" s="23">
        <v>0</v>
      </c>
      <c r="X60" s="24"/>
      <c r="Y60" s="24"/>
      <c r="Z60" s="25"/>
      <c r="AA60" s="26"/>
      <c r="AB60" s="27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9"/>
      <c r="AQ60" s="28"/>
      <c r="AR60" s="28"/>
      <c r="AS60" s="28"/>
    </row>
    <row r="61" spans="1:45" ht="33.75" x14ac:dyDescent="0.25">
      <c r="A61" s="16">
        <v>311</v>
      </c>
      <c r="B61" s="17">
        <v>9999</v>
      </c>
      <c r="C61" s="18">
        <v>1</v>
      </c>
      <c r="D61" s="16">
        <v>0</v>
      </c>
      <c r="E61" s="16">
        <v>0</v>
      </c>
      <c r="F61" s="16">
        <v>1</v>
      </c>
      <c r="G61" s="19" t="s">
        <v>142</v>
      </c>
      <c r="H61" s="20" t="s">
        <v>153</v>
      </c>
      <c r="I61" s="21" t="s">
        <v>154</v>
      </c>
      <c r="J61" s="20" t="s">
        <v>83</v>
      </c>
      <c r="K61" s="22"/>
      <c r="L61" s="22"/>
      <c r="M61" s="22"/>
      <c r="N61" s="22"/>
      <c r="O61" s="22"/>
      <c r="P61" s="22"/>
      <c r="Q61" s="22"/>
      <c r="R61" s="22"/>
      <c r="S61" s="22"/>
      <c r="T61" s="19"/>
      <c r="U61" s="19"/>
      <c r="V61" s="22"/>
      <c r="W61" s="23">
        <v>0</v>
      </c>
      <c r="X61" s="24"/>
      <c r="Y61" s="24"/>
      <c r="Z61" s="25"/>
      <c r="AA61" s="26"/>
      <c r="AB61" s="27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9"/>
      <c r="AQ61" s="28"/>
      <c r="AR61" s="28"/>
      <c r="AS61" s="28"/>
    </row>
    <row r="62" spans="1:45" ht="18" customHeight="1" x14ac:dyDescent="0.25">
      <c r="A62" s="16">
        <v>311</v>
      </c>
      <c r="B62" s="17">
        <v>9999</v>
      </c>
      <c r="C62" s="18">
        <v>1</v>
      </c>
      <c r="D62" s="16">
        <v>0</v>
      </c>
      <c r="E62" s="16">
        <v>0</v>
      </c>
      <c r="F62" s="16">
        <v>1</v>
      </c>
      <c r="G62" s="19" t="s">
        <v>155</v>
      </c>
      <c r="H62" s="20" t="s">
        <v>156</v>
      </c>
      <c r="I62" s="21" t="s">
        <v>157</v>
      </c>
      <c r="J62" s="20" t="s">
        <v>49</v>
      </c>
      <c r="K62" s="22"/>
      <c r="L62" s="22"/>
      <c r="M62" s="22"/>
      <c r="N62" s="22"/>
      <c r="O62" s="22"/>
      <c r="P62" s="22" t="e">
        <f>SUMIF([2]DP!$V$12:$V$40,H62,[2]DP!$V$12:$V$40)</f>
        <v>#VALUE!</v>
      </c>
      <c r="Q62" s="22"/>
      <c r="R62" s="22" t="e">
        <f>SUMIF([2]DJ!$O$10:$O$12,H62,[2]DJ!$V$10:$V$12)</f>
        <v>#VALUE!</v>
      </c>
      <c r="S62" s="22" t="e">
        <f>SUMIF([2]DATH!$O$10:$O$34,H62,[2]DATH!$V$10:$V$34)</f>
        <v>#VALUE!</v>
      </c>
      <c r="T62" s="19" t="e">
        <f>SUMIF([2]DA!$O$12:$O$49,H62,[2]DA!$V$12:$V$49)</f>
        <v>#VALUE!</v>
      </c>
      <c r="U62" s="19"/>
      <c r="V62" s="22"/>
      <c r="W62" s="23" t="e">
        <f>SUM(K62:V62)</f>
        <v>#VALUE!</v>
      </c>
      <c r="X62" s="24"/>
      <c r="Y62" s="24"/>
      <c r="Z62" s="25"/>
      <c r="AA62" s="26" t="e">
        <f t="shared" si="2"/>
        <v>#VALUE!</v>
      </c>
      <c r="AB62" s="27" t="e">
        <f>+X62/W62</f>
        <v>#VALUE!</v>
      </c>
      <c r="AC62" s="28" t="e">
        <f>SUMIF([2]DATH!$O$10:$O$34,H62,[2]DATH!$AJ$10:$AJ$34)</f>
        <v>#VALUE!</v>
      </c>
      <c r="AD62" s="28" t="e">
        <f>SUMIF([2]DATH!$O$10:$O$34,H62,[2]DATH!$AK$10:$AK$34)</f>
        <v>#VALUE!</v>
      </c>
      <c r="AE62" s="28" t="e">
        <f>SUMIF([2]DATH!$O$10:$O$34,H62,[2]DATH!$AL$10:$AM$34)</f>
        <v>#VALUE!</v>
      </c>
      <c r="AF62" s="28" t="e">
        <f>SUMIF([2]DATH!$O$10:$O$34,H62,[2]DATH!$AM$10:$AM$34)</f>
        <v>#VALUE!</v>
      </c>
      <c r="AG62" s="28" t="e">
        <f>SUMIF([2]DATH!$O$10:$O$34,H62,[2]DATH!$AN$10:$AN$34)</f>
        <v>#VALUE!</v>
      </c>
      <c r="AH62" s="28" t="e">
        <f>SUMIF([2]DATH!$O$10:$O$34,H62,[2]DATH!$AO$10:$AO$34)</f>
        <v>#VALUE!</v>
      </c>
      <c r="AI62" s="28" t="e">
        <f>SUMIF([2]DATH!$O$10:$O$34,H62,[2]DATH!$AP$10:$AP$34)</f>
        <v>#VALUE!</v>
      </c>
      <c r="AJ62" s="28" t="e">
        <f>SUMIF([2]DATH!$O$10:$O$34,H62,[2]DATH!$AQ$10:$AQ$34)</f>
        <v>#VALUE!</v>
      </c>
      <c r="AK62" s="28" t="e">
        <f>SUMIF([2]DATH!$O$10:$O$34,H62,[2]DATH!$AR$10:$AR$34)</f>
        <v>#VALUE!</v>
      </c>
      <c r="AL62" s="28" t="e">
        <f>SUMIF([2]DATH!$O$10:$O$34,H62,[2]DATH!$AS$10:$AS$34)</f>
        <v>#VALUE!</v>
      </c>
      <c r="AM62" s="28" t="e">
        <f>SUMIF([2]DATH!$O$10:$O$34,H62,[2]DATH!$AT$10:$AT$34)</f>
        <v>#VALUE!</v>
      </c>
      <c r="AN62" s="28" t="e">
        <f>SUMIF([2]DATH!$O$10:$O$34,H62,[2]DATH!$AU$10:$AU$34)</f>
        <v>#VALUE!</v>
      </c>
      <c r="AO62" s="28" t="e">
        <f>SUBTOTAL(9,AC62:AN62)</f>
        <v>#VALUE!</v>
      </c>
      <c r="AP62" s="29" t="e">
        <f>+AO62-W62</f>
        <v>#VALUE!</v>
      </c>
      <c r="AQ62" s="28" t="e">
        <f>SUMIF([2]DATH!$O$10:$O$34,H62,[2]DATH!$AX$10:$AX$34)</f>
        <v>#VALUE!</v>
      </c>
      <c r="AR62" s="28" t="e">
        <f>SUMIF([2]DATH!$O$10:$O$34,H62,[2]DATH!$AZ$10:$AZ$34)</f>
        <v>#VALUE!</v>
      </c>
      <c r="AS62" s="28" t="e">
        <f>SUMIF([2]DATH!$O$10:$O$34,H62,[2]DATH!$BB$10:$BB$34)</f>
        <v>#VALUE!</v>
      </c>
    </row>
    <row r="63" spans="1:45" ht="18" customHeight="1" x14ac:dyDescent="0.25">
      <c r="A63" s="16">
        <v>311</v>
      </c>
      <c r="B63" s="17">
        <v>9999</v>
      </c>
      <c r="C63" s="18">
        <v>1</v>
      </c>
      <c r="D63" s="16">
        <v>0</v>
      </c>
      <c r="E63" s="16">
        <v>0</v>
      </c>
      <c r="F63" s="16">
        <v>1</v>
      </c>
      <c r="G63" s="19" t="s">
        <v>158</v>
      </c>
      <c r="H63" s="20" t="s">
        <v>159</v>
      </c>
      <c r="I63" s="21" t="s">
        <v>160</v>
      </c>
      <c r="J63" s="20" t="s">
        <v>49</v>
      </c>
      <c r="K63" s="22"/>
      <c r="L63" s="22"/>
      <c r="M63" s="22"/>
      <c r="N63" s="22"/>
      <c r="O63" s="22"/>
      <c r="P63" s="22"/>
      <c r="Q63" s="22"/>
      <c r="R63" s="22"/>
      <c r="S63" s="22"/>
      <c r="T63" s="19"/>
      <c r="U63" s="19"/>
      <c r="V63" s="22"/>
      <c r="W63" s="23">
        <v>0</v>
      </c>
      <c r="X63" s="24"/>
      <c r="Y63" s="24"/>
      <c r="Z63" s="25"/>
      <c r="AA63" s="26"/>
      <c r="AB63" s="27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9"/>
      <c r="AQ63" s="28"/>
      <c r="AR63" s="28"/>
      <c r="AS63" s="28"/>
    </row>
    <row r="64" spans="1:45" ht="18" customHeight="1" x14ac:dyDescent="0.25">
      <c r="A64" s="16">
        <v>311</v>
      </c>
      <c r="B64" s="17" t="s">
        <v>161</v>
      </c>
      <c r="C64" s="18">
        <v>1</v>
      </c>
      <c r="D64" s="16">
        <v>0</v>
      </c>
      <c r="E64" s="16">
        <v>0</v>
      </c>
      <c r="F64" s="16">
        <v>1</v>
      </c>
      <c r="G64" s="19" t="s">
        <v>158</v>
      </c>
      <c r="H64" s="20" t="s">
        <v>162</v>
      </c>
      <c r="I64" s="21" t="s">
        <v>163</v>
      </c>
      <c r="J64" s="20" t="s">
        <v>83</v>
      </c>
      <c r="K64" s="22"/>
      <c r="L64" s="22"/>
      <c r="M64" s="22"/>
      <c r="N64" s="22"/>
      <c r="O64" s="22"/>
      <c r="P64" s="22"/>
      <c r="Q64" s="22"/>
      <c r="R64" s="22"/>
      <c r="S64" s="22"/>
      <c r="T64" s="19"/>
      <c r="U64" s="19"/>
      <c r="V64" s="22"/>
      <c r="W64" s="23">
        <v>0</v>
      </c>
      <c r="X64" s="24"/>
      <c r="Y64" s="24"/>
      <c r="Z64" s="25"/>
      <c r="AA64" s="26"/>
      <c r="AB64" s="27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9"/>
      <c r="AQ64" s="28"/>
      <c r="AR64" s="28"/>
      <c r="AS64" s="28"/>
    </row>
    <row r="65" spans="1:45" ht="22.5" x14ac:dyDescent="0.25">
      <c r="A65" s="33">
        <v>311</v>
      </c>
      <c r="B65" s="34" t="s">
        <v>161</v>
      </c>
      <c r="C65" s="35">
        <v>1</v>
      </c>
      <c r="D65" s="33">
        <v>0</v>
      </c>
      <c r="E65" s="33">
        <v>0</v>
      </c>
      <c r="F65" s="33">
        <v>2</v>
      </c>
      <c r="G65" s="36" t="s">
        <v>80</v>
      </c>
      <c r="H65" s="36" t="s">
        <v>86</v>
      </c>
      <c r="I65" s="37" t="s">
        <v>87</v>
      </c>
      <c r="J65" s="36" t="s">
        <v>164</v>
      </c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 t="e">
        <f>SUMIF([2]DTICS!$O$11:$O$28,H65,[2]DTICS!$V$11:$V$28)</f>
        <v>#VALUE!</v>
      </c>
      <c r="W65" s="23" t="e">
        <f t="shared" si="1"/>
        <v>#VALUE!</v>
      </c>
      <c r="X65" s="24"/>
      <c r="Y65" s="24"/>
      <c r="Z65" s="25"/>
      <c r="AA65" s="26" t="e">
        <f t="shared" si="2"/>
        <v>#VALUE!</v>
      </c>
      <c r="AB65" s="27" t="e">
        <f t="shared" ref="AB65:AB74" si="8">+X65/W65</f>
        <v>#VALUE!</v>
      </c>
      <c r="AC65" s="28" t="e">
        <f>SUMIF([2]DTICS!$O$11:$O$28,H65,[2]DTICS!$AJ$11:$AJ$28)</f>
        <v>#VALUE!</v>
      </c>
      <c r="AD65" s="28" t="e">
        <f>SUMIF([2]DTICS!$O$11:$O$28,H65,[2]DTICS!$AK$11:$AK$28)</f>
        <v>#VALUE!</v>
      </c>
      <c r="AE65" s="28" t="e">
        <f>SUMIF([2]DTICS!$O$11:$O$28,H65,[2]DTICS!$AL$11:$AL$28)</f>
        <v>#VALUE!</v>
      </c>
      <c r="AF65" s="28" t="e">
        <f>SUMIF([2]DTICS!$O$11:$O$28,H65,[2]DTICS!$AM$11:$AM$28)</f>
        <v>#VALUE!</v>
      </c>
      <c r="AG65" s="28" t="e">
        <f>SUMIF([2]DTICS!$O$11:$O$28,H65,[2]DTICS!$AN$11:$AN$28)</f>
        <v>#VALUE!</v>
      </c>
      <c r="AH65" s="28" t="e">
        <f>SUMIF([2]DTICS!$O$11:$O$28,H65,[2]DTICS!$AO$11:$AO$28)</f>
        <v>#VALUE!</v>
      </c>
      <c r="AI65" s="28" t="e">
        <f>SUMIF([2]DTICS!$O$11:$O$28,H65,[2]DTICS!$AP$11:$AP$28)</f>
        <v>#VALUE!</v>
      </c>
      <c r="AJ65" s="28" t="e">
        <f>SUMIF([2]DTICS!$O$11:$O$28,H65,[2]DTICS!$AQ$11:$AQ$28)</f>
        <v>#VALUE!</v>
      </c>
      <c r="AK65" s="28" t="e">
        <f>SUMIF([2]DTICS!$O$11:$O$28,H65,[2]DTICS!$AR$11:$AR$28)</f>
        <v>#VALUE!</v>
      </c>
      <c r="AL65" s="28" t="e">
        <f>SUMIF([2]DTICS!$O$11:$O$28,H65,[2]DTICS!$AS$11:$AS$28)</f>
        <v>#VALUE!</v>
      </c>
      <c r="AM65" s="28" t="e">
        <f>SUMIF([2]DTICS!$O$11:$O$28,H65,[2]DTICS!$AT$11:$AT$28)</f>
        <v>#VALUE!</v>
      </c>
      <c r="AN65" s="28" t="e">
        <f>SUMIF([2]DTICS!$O$11:$O$28,H65,[2]DTICS!$AU$11:$AU$28)</f>
        <v>#VALUE!</v>
      </c>
      <c r="AO65" s="28" t="e">
        <f t="shared" ref="AO65:AO95" si="9">SUBTOTAL(9,AC65:AN65)</f>
        <v>#VALUE!</v>
      </c>
      <c r="AP65" s="29" t="e">
        <f t="shared" ref="AP65:AP74" si="10">+W65-AO65</f>
        <v>#VALUE!</v>
      </c>
      <c r="AQ65" s="28" t="e">
        <f>SUMIF([2]DTICS!$O$11:$O$28,H65,[2]DTICS!$AX$11:$AX$28)</f>
        <v>#VALUE!</v>
      </c>
      <c r="AR65" s="28" t="e">
        <f>SUMIF([2]DTICS!$O$11:$O$28,H65,[2]DTICS!$AZ$11:$AZ$28)</f>
        <v>#VALUE!</v>
      </c>
      <c r="AS65" s="28" t="e">
        <f>SUMIF([2]DTICS!$O$11:$O$28,H65,[2]DTICS!$BB$11:$BB$28)</f>
        <v>#VALUE!</v>
      </c>
    </row>
    <row r="66" spans="1:45" ht="22.5" x14ac:dyDescent="0.25">
      <c r="A66" s="33">
        <v>311</v>
      </c>
      <c r="B66" s="34" t="s">
        <v>161</v>
      </c>
      <c r="C66" s="35">
        <v>1</v>
      </c>
      <c r="D66" s="33">
        <v>0</v>
      </c>
      <c r="E66" s="33">
        <v>0</v>
      </c>
      <c r="F66" s="33">
        <v>2</v>
      </c>
      <c r="G66" s="36" t="s">
        <v>80</v>
      </c>
      <c r="H66" s="36" t="s">
        <v>165</v>
      </c>
      <c r="I66" s="37" t="s">
        <v>166</v>
      </c>
      <c r="J66" s="36" t="s">
        <v>164</v>
      </c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 t="e">
        <f>SUMIF([2]DTICS!$O$11:$O$28,H66,[2]DTICS!$V$11:$V$28)</f>
        <v>#VALUE!</v>
      </c>
      <c r="W66" s="23" t="e">
        <f t="shared" si="1"/>
        <v>#VALUE!</v>
      </c>
      <c r="X66" s="24"/>
      <c r="Y66" s="24"/>
      <c r="Z66" s="25"/>
      <c r="AA66" s="26" t="e">
        <f t="shared" si="2"/>
        <v>#VALUE!</v>
      </c>
      <c r="AB66" s="27" t="e">
        <f t="shared" si="8"/>
        <v>#VALUE!</v>
      </c>
      <c r="AC66" s="28" t="e">
        <f>SUMIF([2]DTICS!$O$11:$O$28,H66,[2]DTICS!$AJ$11:$AJ$28)</f>
        <v>#VALUE!</v>
      </c>
      <c r="AD66" s="28" t="e">
        <f>SUMIF([2]DTICS!$O$11:$O$28,H66,[2]DTICS!$AK$11:$AK$28)</f>
        <v>#VALUE!</v>
      </c>
      <c r="AE66" s="28" t="e">
        <f>SUMIF([2]DTICS!$O$11:$O$28,H66,[2]DTICS!$AL$11:$AL$28)</f>
        <v>#VALUE!</v>
      </c>
      <c r="AF66" s="28" t="e">
        <f>SUMIF([2]DTICS!$O$11:$O$28,H66,[2]DTICS!$AM$11:$AM$28)</f>
        <v>#VALUE!</v>
      </c>
      <c r="AG66" s="28" t="e">
        <f>SUMIF([2]DTICS!$O$11:$O$28,H66,[2]DTICS!$AN$11:$AN$28)</f>
        <v>#VALUE!</v>
      </c>
      <c r="AH66" s="28" t="e">
        <f>SUMIF([2]DTICS!$O$11:$O$28,H66,[2]DTICS!$AO$11:$AO$28)</f>
        <v>#VALUE!</v>
      </c>
      <c r="AI66" s="28" t="e">
        <f>SUMIF([2]DTICS!$O$11:$O$28,H66,[2]DTICS!$AP$11:$AP$28)</f>
        <v>#VALUE!</v>
      </c>
      <c r="AJ66" s="28" t="e">
        <f>SUMIF([2]DTICS!$O$11:$O$28,H66,[2]DTICS!$AQ$11:$AQ$28)</f>
        <v>#VALUE!</v>
      </c>
      <c r="AK66" s="28" t="e">
        <f>SUMIF([2]DTICS!$O$11:$O$28,H66,[2]DTICS!$AR$11:$AR$28)</f>
        <v>#VALUE!</v>
      </c>
      <c r="AL66" s="28" t="e">
        <f>SUMIF([2]DTICS!$O$11:$O$28,H66,[2]DTICS!$AS$11:$AS$28)</f>
        <v>#VALUE!</v>
      </c>
      <c r="AM66" s="28" t="e">
        <f>SUMIF([2]DTICS!$O$11:$O$28,H66,[2]DTICS!$AT$11:$AT$28)</f>
        <v>#VALUE!</v>
      </c>
      <c r="AN66" s="28" t="e">
        <f>SUMIF([2]DTICS!$O$11:$O$28,H66,[2]DTICS!$AU$11:$AU$28)</f>
        <v>#VALUE!</v>
      </c>
      <c r="AO66" s="28" t="e">
        <f t="shared" si="9"/>
        <v>#VALUE!</v>
      </c>
      <c r="AP66" s="29" t="e">
        <f t="shared" si="10"/>
        <v>#VALUE!</v>
      </c>
      <c r="AQ66" s="28" t="e">
        <f>SUMIF([2]DTICS!$O$11:$O$28,H66,[2]DTICS!$AX$11:$AX$28)</f>
        <v>#VALUE!</v>
      </c>
      <c r="AR66" s="28" t="e">
        <f>SUMIF([2]DTICS!$O$11:$O$28,H66,[2]DTICS!$AZ$11:$AZ$28)</f>
        <v>#VALUE!</v>
      </c>
      <c r="AS66" s="28" t="e">
        <f>SUMIF([2]DTICS!$O$11:$O$28,H66,[2]DTICS!$BB$11:$BB$28)</f>
        <v>#VALUE!</v>
      </c>
    </row>
    <row r="67" spans="1:45" ht="33.75" x14ac:dyDescent="0.25">
      <c r="A67" s="33">
        <v>311</v>
      </c>
      <c r="B67" s="34" t="s">
        <v>161</v>
      </c>
      <c r="C67" s="35">
        <v>1</v>
      </c>
      <c r="D67" s="33">
        <v>0</v>
      </c>
      <c r="E67" s="33">
        <v>0</v>
      </c>
      <c r="F67" s="33">
        <v>2</v>
      </c>
      <c r="G67" s="36" t="s">
        <v>80</v>
      </c>
      <c r="H67" s="36" t="s">
        <v>115</v>
      </c>
      <c r="I67" s="37" t="s">
        <v>116</v>
      </c>
      <c r="J67" s="36" t="s">
        <v>164</v>
      </c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 t="e">
        <f>SUMIF([2]DTICS!$O$11:$O$28,H67,[2]DTICS!$V$11:$V$28)</f>
        <v>#VALUE!</v>
      </c>
      <c r="W67" s="23" t="e">
        <f t="shared" si="1"/>
        <v>#VALUE!</v>
      </c>
      <c r="X67" s="24"/>
      <c r="Y67" s="24"/>
      <c r="Z67" s="25"/>
      <c r="AA67" s="26" t="e">
        <f t="shared" si="2"/>
        <v>#VALUE!</v>
      </c>
      <c r="AB67" s="27" t="e">
        <f t="shared" si="8"/>
        <v>#VALUE!</v>
      </c>
      <c r="AC67" s="28" t="e">
        <f>SUMIF([2]DTICS!$O$11:$O$28,H67,[2]DTICS!$AJ$11:$AJ$28)</f>
        <v>#VALUE!</v>
      </c>
      <c r="AD67" s="28" t="e">
        <f>SUMIF([2]DTICS!$O$11:$O$28,H67,[2]DTICS!$AK$11:$AK$28)</f>
        <v>#VALUE!</v>
      </c>
      <c r="AE67" s="28" t="e">
        <f>SUMIF([2]DTICS!$O$11:$O$28,H67,[2]DTICS!$AL$11:$AL$28)</f>
        <v>#VALUE!</v>
      </c>
      <c r="AF67" s="28" t="e">
        <f>SUMIF([2]DTICS!$O$11:$O$28,H67,[2]DTICS!$AM$11:$AM$28)</f>
        <v>#VALUE!</v>
      </c>
      <c r="AG67" s="28" t="e">
        <f>SUMIF([2]DTICS!$O$11:$O$28,H67,[2]DTICS!$AN$11:$AN$28)</f>
        <v>#VALUE!</v>
      </c>
      <c r="AH67" s="28" t="e">
        <f>SUMIF([2]DTICS!$O$11:$O$28,H67,[2]DTICS!$AO$11:$AO$28)</f>
        <v>#VALUE!</v>
      </c>
      <c r="AI67" s="28" t="e">
        <f>SUMIF([2]DTICS!$O$11:$O$28,H67,[2]DTICS!$AP$11:$AP$28)</f>
        <v>#VALUE!</v>
      </c>
      <c r="AJ67" s="28" t="e">
        <f>SUMIF([2]DTICS!$O$11:$O$28,H67,[2]DTICS!$AQ$11:$AQ$28)</f>
        <v>#VALUE!</v>
      </c>
      <c r="AK67" s="28" t="e">
        <f>SUMIF([2]DTICS!$O$11:$O$28,H67,[2]DTICS!$AR$11:$AR$28)</f>
        <v>#VALUE!</v>
      </c>
      <c r="AL67" s="28" t="e">
        <f>SUMIF([2]DTICS!$O$11:$O$28,H67,[2]DTICS!$AS$11:$AS$28)</f>
        <v>#VALUE!</v>
      </c>
      <c r="AM67" s="28" t="e">
        <f>SUMIF([2]DTICS!$O$11:$O$28,H67,[2]DTICS!$AT$11:$AT$28)</f>
        <v>#VALUE!</v>
      </c>
      <c r="AN67" s="28" t="e">
        <f>SUMIF([2]DTICS!$O$11:$O$28,H67,[2]DTICS!$AU$11:$AU$28)</f>
        <v>#VALUE!</v>
      </c>
      <c r="AO67" s="28" t="e">
        <f t="shared" si="9"/>
        <v>#VALUE!</v>
      </c>
      <c r="AP67" s="29" t="e">
        <f t="shared" si="10"/>
        <v>#VALUE!</v>
      </c>
      <c r="AQ67" s="28" t="e">
        <f>SUMIF([2]DTICS!$O$11:$O$28,H67,[2]DTICS!$AX$11:$AX$28)</f>
        <v>#VALUE!</v>
      </c>
      <c r="AR67" s="28" t="e">
        <f>SUMIF([2]DTICS!$O$11:$O$28,H67,[2]DTICS!$AZ$11:$AZ$28)</f>
        <v>#VALUE!</v>
      </c>
      <c r="AS67" s="28" t="e">
        <f>SUMIF([2]DTICS!$O$11:$O$28,H67,[2]DTICS!$BB$11:$BB$28)</f>
        <v>#VALUE!</v>
      </c>
    </row>
    <row r="68" spans="1:45" ht="27" customHeight="1" x14ac:dyDescent="0.25">
      <c r="A68" s="33">
        <v>311</v>
      </c>
      <c r="B68" s="34" t="s">
        <v>161</v>
      </c>
      <c r="C68" s="35">
        <v>1</v>
      </c>
      <c r="D68" s="33">
        <v>0</v>
      </c>
      <c r="E68" s="33">
        <v>0</v>
      </c>
      <c r="F68" s="33">
        <v>2</v>
      </c>
      <c r="G68" s="36" t="s">
        <v>80</v>
      </c>
      <c r="H68" s="36" t="s">
        <v>124</v>
      </c>
      <c r="I68" s="37" t="s">
        <v>125</v>
      </c>
      <c r="J68" s="36" t="s">
        <v>164</v>
      </c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 t="e">
        <f>SUMIF([2]DTICS!$O$11:$O$28,H68,[2]DTICS!$V$11:$V$28)</f>
        <v>#VALUE!</v>
      </c>
      <c r="W68" s="23" t="e">
        <f t="shared" si="1"/>
        <v>#VALUE!</v>
      </c>
      <c r="X68" s="24"/>
      <c r="Y68" s="24"/>
      <c r="Z68" s="25"/>
      <c r="AA68" s="26" t="e">
        <f t="shared" si="2"/>
        <v>#VALUE!</v>
      </c>
      <c r="AB68" s="27" t="e">
        <f t="shared" si="8"/>
        <v>#VALUE!</v>
      </c>
      <c r="AC68" s="28" t="e">
        <f>SUMIF([2]DTICS!$O$11:$O$28,H68,[2]DTICS!$AJ$11:$AJ$28)</f>
        <v>#VALUE!</v>
      </c>
      <c r="AD68" s="28" t="e">
        <f>SUMIF([2]DTICS!$O$11:$O$28,H68,[2]DTICS!$AK$11:$AK$28)</f>
        <v>#VALUE!</v>
      </c>
      <c r="AE68" s="28" t="e">
        <f>SUMIF([2]DTICS!$O$11:$O$28,H68,[2]DTICS!$AL$11:$AL$28)</f>
        <v>#VALUE!</v>
      </c>
      <c r="AF68" s="28" t="e">
        <f>SUMIF([2]DTICS!$O$11:$O$28,H68,[2]DTICS!$AM$11:$AM$28)</f>
        <v>#VALUE!</v>
      </c>
      <c r="AG68" s="28" t="e">
        <f>SUMIF([2]DTICS!$O$11:$O$28,H68,[2]DTICS!$AN$11:$AN$28)</f>
        <v>#VALUE!</v>
      </c>
      <c r="AH68" s="28" t="e">
        <f>SUMIF([2]DTICS!$O$11:$O$28,H68,[2]DTICS!$AO$11:$AO$28)</f>
        <v>#VALUE!</v>
      </c>
      <c r="AI68" s="28" t="e">
        <f>SUMIF([2]DTICS!$O$11:$O$28,H68,[2]DTICS!$AP$11:$AP$28)</f>
        <v>#VALUE!</v>
      </c>
      <c r="AJ68" s="28" t="e">
        <f>SUMIF([2]DTICS!$O$11:$O$28,H68,[2]DTICS!$AQ$11:$AQ$28)</f>
        <v>#VALUE!</v>
      </c>
      <c r="AK68" s="28" t="e">
        <f>SUMIF([2]DTICS!$O$11:$O$28,H68,[2]DTICS!$AR$11:$AR$28)</f>
        <v>#VALUE!</v>
      </c>
      <c r="AL68" s="28" t="e">
        <f>SUMIF([2]DTICS!$O$11:$O$28,H68,[2]DTICS!$AS$11:$AS$28)</f>
        <v>#VALUE!</v>
      </c>
      <c r="AM68" s="28" t="e">
        <f>SUMIF([2]DTICS!$O$11:$O$28,H68,[2]DTICS!$AT$11:$AT$28)</f>
        <v>#VALUE!</v>
      </c>
      <c r="AN68" s="28" t="e">
        <f>SUMIF([2]DTICS!$O$11:$O$28,H68,[2]DTICS!$AU$11:$AU$28)</f>
        <v>#VALUE!</v>
      </c>
      <c r="AO68" s="28" t="e">
        <f t="shared" si="9"/>
        <v>#VALUE!</v>
      </c>
      <c r="AP68" s="29" t="e">
        <f t="shared" si="10"/>
        <v>#VALUE!</v>
      </c>
      <c r="AQ68" s="28" t="e">
        <f>SUMIF([2]DTICS!$O$11:$O$28,H68,[2]DTICS!$AX$11:$AX$28)</f>
        <v>#VALUE!</v>
      </c>
      <c r="AR68" s="28" t="e">
        <f>SUMIF([2]DTICS!$O$11:$O$28,H68,[2]DTICS!$AZ$11:$AZ$28)</f>
        <v>#VALUE!</v>
      </c>
      <c r="AS68" s="28" t="e">
        <f>SUMIF([2]DTICS!$O$11:$O$28,H68,[2]DTICS!$BB$11:$BB$28)</f>
        <v>#VALUE!</v>
      </c>
    </row>
    <row r="69" spans="1:45" ht="33" customHeight="1" x14ac:dyDescent="0.25">
      <c r="A69" s="33">
        <v>311</v>
      </c>
      <c r="B69" s="34" t="s">
        <v>161</v>
      </c>
      <c r="C69" s="35">
        <v>1</v>
      </c>
      <c r="D69" s="33">
        <v>0</v>
      </c>
      <c r="E69" s="33">
        <v>0</v>
      </c>
      <c r="F69" s="33">
        <v>2</v>
      </c>
      <c r="G69" s="36" t="s">
        <v>80</v>
      </c>
      <c r="H69" s="36" t="s">
        <v>167</v>
      </c>
      <c r="I69" s="37" t="s">
        <v>168</v>
      </c>
      <c r="J69" s="36" t="s">
        <v>164</v>
      </c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 t="e">
        <f>SUMIF([2]DTICS!$O$11:$O$28,H69,[2]DTICS!$V$11:$V$28)</f>
        <v>#VALUE!</v>
      </c>
      <c r="W69" s="23" t="e">
        <f t="shared" si="1"/>
        <v>#VALUE!</v>
      </c>
      <c r="X69" s="24"/>
      <c r="Y69" s="24"/>
      <c r="Z69" s="25"/>
      <c r="AA69" s="26" t="e">
        <f t="shared" si="2"/>
        <v>#VALUE!</v>
      </c>
      <c r="AB69" s="27" t="e">
        <f t="shared" si="8"/>
        <v>#VALUE!</v>
      </c>
      <c r="AC69" s="28" t="e">
        <f>SUMIF([2]DTICS!$O$11:$O$28,H69,[2]DTICS!$AJ$11:$AJ$28)</f>
        <v>#VALUE!</v>
      </c>
      <c r="AD69" s="28" t="e">
        <f>SUMIF([2]DTICS!$O$11:$O$28,H69,[2]DTICS!$AK$11:$AK$28)</f>
        <v>#VALUE!</v>
      </c>
      <c r="AE69" s="28" t="e">
        <f>SUMIF([2]DTICS!$O$11:$O$28,H69,[2]DTICS!$AL$11:$AL$28)</f>
        <v>#VALUE!</v>
      </c>
      <c r="AF69" s="28" t="e">
        <f>SUMIF([2]DTICS!$O$11:$O$28,H69,[2]DTICS!$AM$11:$AM$28)</f>
        <v>#VALUE!</v>
      </c>
      <c r="AG69" s="28" t="e">
        <f>SUMIF([2]DTICS!$O$11:$O$28,H69,[2]DTICS!$AN$11:$AN$28)</f>
        <v>#VALUE!</v>
      </c>
      <c r="AH69" s="28" t="e">
        <f>SUMIF([2]DTICS!$O$11:$O$28,H69,[2]DTICS!$AO$11:$AO$28)</f>
        <v>#VALUE!</v>
      </c>
      <c r="AI69" s="28" t="e">
        <f>SUMIF([2]DTICS!$O$11:$O$28,H69,[2]DTICS!$AP$11:$AP$28)</f>
        <v>#VALUE!</v>
      </c>
      <c r="AJ69" s="28" t="e">
        <f>SUMIF([2]DTICS!$O$11:$O$28,H69,[2]DTICS!$AQ$11:$AQ$28)</f>
        <v>#VALUE!</v>
      </c>
      <c r="AK69" s="28" t="e">
        <f>SUMIF([2]DTICS!$O$11:$O$28,H69,[2]DTICS!$AR$11:$AR$28)</f>
        <v>#VALUE!</v>
      </c>
      <c r="AL69" s="28" t="e">
        <f>SUMIF([2]DTICS!$O$11:$O$28,H69,[2]DTICS!$AS$11:$AS$28)</f>
        <v>#VALUE!</v>
      </c>
      <c r="AM69" s="28" t="e">
        <f>SUMIF([2]DTICS!$O$11:$O$28,H69,[2]DTICS!$AT$11:$AT$28)</f>
        <v>#VALUE!</v>
      </c>
      <c r="AN69" s="28" t="e">
        <f>SUMIF([2]DTICS!$O$11:$O$28,H69,[2]DTICS!$AU$11:$AU$28)</f>
        <v>#VALUE!</v>
      </c>
      <c r="AO69" s="28" t="e">
        <f t="shared" si="9"/>
        <v>#VALUE!</v>
      </c>
      <c r="AP69" s="29" t="e">
        <f t="shared" si="10"/>
        <v>#VALUE!</v>
      </c>
      <c r="AQ69" s="28" t="e">
        <f>SUMIF([2]DTICS!$O$11:$O$28,H69,[2]DTICS!$AX$11:$AX$28)</f>
        <v>#VALUE!</v>
      </c>
      <c r="AR69" s="28" t="e">
        <f>SUMIF([2]DTICS!$O$11:$O$28,H69,[2]DTICS!$AZ$11:$AZ$28)</f>
        <v>#VALUE!</v>
      </c>
      <c r="AS69" s="28" t="e">
        <f>SUMIF([2]DTICS!$O$11:$O$28,H69,[2]DTICS!$BB$11:$BB$28)</f>
        <v>#VALUE!</v>
      </c>
    </row>
    <row r="70" spans="1:45" ht="34.5" customHeight="1" x14ac:dyDescent="0.25">
      <c r="A70" s="33">
        <v>311</v>
      </c>
      <c r="B70" s="34" t="s">
        <v>161</v>
      </c>
      <c r="C70" s="35">
        <v>1</v>
      </c>
      <c r="D70" s="33">
        <v>0</v>
      </c>
      <c r="E70" s="33">
        <v>0</v>
      </c>
      <c r="F70" s="33">
        <v>2</v>
      </c>
      <c r="G70" s="36" t="s">
        <v>80</v>
      </c>
      <c r="H70" s="36" t="s">
        <v>138</v>
      </c>
      <c r="I70" s="37" t="s">
        <v>169</v>
      </c>
      <c r="J70" s="36" t="s">
        <v>164</v>
      </c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 t="e">
        <f>SUMIF([2]DTICS!$O$11:$O$28,H70,[2]DTICS!$V$11:$V$28)</f>
        <v>#VALUE!</v>
      </c>
      <c r="W70" s="23" t="e">
        <f t="shared" si="1"/>
        <v>#VALUE!</v>
      </c>
      <c r="X70" s="25"/>
      <c r="Y70" s="25"/>
      <c r="Z70" s="25"/>
      <c r="AA70" s="26" t="e">
        <f t="shared" si="2"/>
        <v>#VALUE!</v>
      </c>
      <c r="AB70" s="27" t="e">
        <f t="shared" si="8"/>
        <v>#VALUE!</v>
      </c>
      <c r="AC70" s="28" t="e">
        <f>SUMIF([2]DTICS!$O$11:$O$28,H70,[2]DTICS!$AJ$11:$AJ$28)</f>
        <v>#VALUE!</v>
      </c>
      <c r="AD70" s="28" t="e">
        <f>SUMIF([2]DTICS!$O$11:$O$28,H70,[2]DTICS!$AK$11:$AK$28)</f>
        <v>#VALUE!</v>
      </c>
      <c r="AE70" s="28" t="e">
        <f>SUMIF([2]DTICS!$O$11:$O$28,H70,[2]DTICS!$AL$11:$AL$28)</f>
        <v>#VALUE!</v>
      </c>
      <c r="AF70" s="28" t="e">
        <f>SUMIF([2]DTICS!$O$11:$O$28,H70,[2]DTICS!$AM$11:$AM$28)</f>
        <v>#VALUE!</v>
      </c>
      <c r="AG70" s="28" t="e">
        <f>SUMIF([2]DTICS!$O$11:$O$28,H70,[2]DTICS!$AN$11:$AN$28)</f>
        <v>#VALUE!</v>
      </c>
      <c r="AH70" s="28" t="e">
        <f>SUMIF([2]DTICS!$O$11:$O$28,H70,[2]DTICS!$AO$11:$AO$28)</f>
        <v>#VALUE!</v>
      </c>
      <c r="AI70" s="28" t="e">
        <f>SUMIF([2]DTICS!$O$11:$O$28,H70,[2]DTICS!$AP$11:$AP$28)</f>
        <v>#VALUE!</v>
      </c>
      <c r="AJ70" s="28" t="e">
        <f>SUMIF([2]DTICS!$O$11:$O$28,H70,[2]DTICS!$AQ$11:$AQ$28)</f>
        <v>#VALUE!</v>
      </c>
      <c r="AK70" s="28" t="e">
        <f>SUMIF([2]DTICS!$O$11:$O$28,H70,[2]DTICS!$AR$11:$AR$28)</f>
        <v>#VALUE!</v>
      </c>
      <c r="AL70" s="28" t="e">
        <f>SUMIF([2]DTICS!$O$11:$O$28,H70,[2]DTICS!$AS$11:$AS$28)</f>
        <v>#VALUE!</v>
      </c>
      <c r="AM70" s="28" t="e">
        <f>SUMIF([2]DTICS!$O$11:$O$28,H70,[2]DTICS!$AT$11:$AT$28)</f>
        <v>#VALUE!</v>
      </c>
      <c r="AN70" s="28" t="e">
        <f>SUMIF([2]DTICS!$O$11:$O$28,H70,[2]DTICS!$AU$11:$AU$28)</f>
        <v>#VALUE!</v>
      </c>
      <c r="AO70" s="28" t="e">
        <f t="shared" si="9"/>
        <v>#VALUE!</v>
      </c>
      <c r="AP70" s="29" t="e">
        <f t="shared" si="10"/>
        <v>#VALUE!</v>
      </c>
      <c r="AQ70" s="28" t="e">
        <f>SUMIF([2]DTICS!$O$11:$O$28,H70,[2]DTICS!$AX$11:$AX$28)</f>
        <v>#VALUE!</v>
      </c>
      <c r="AR70" s="28" t="e">
        <f>SUMIF([2]DTICS!$O$11:$O$28,H70,[2]DTICS!$AZ$11:$AZ$28)</f>
        <v>#VALUE!</v>
      </c>
      <c r="AS70" s="28" t="e">
        <f>SUMIF([2]DTICS!$O$11:$O$28,H70,[2]DTICS!$BB$11:$BB$28)</f>
        <v>#VALUE!</v>
      </c>
    </row>
    <row r="71" spans="1:45" ht="24" customHeight="1" x14ac:dyDescent="0.25">
      <c r="A71" s="33">
        <v>311</v>
      </c>
      <c r="B71" s="34" t="s">
        <v>161</v>
      </c>
      <c r="C71" s="35">
        <v>1</v>
      </c>
      <c r="D71" s="33">
        <v>0</v>
      </c>
      <c r="E71" s="33">
        <v>0</v>
      </c>
      <c r="F71" s="33">
        <v>2</v>
      </c>
      <c r="G71" s="36" t="s">
        <v>80</v>
      </c>
      <c r="H71" s="36" t="s">
        <v>170</v>
      </c>
      <c r="I71" s="37" t="s">
        <v>171</v>
      </c>
      <c r="J71" s="36" t="s">
        <v>164</v>
      </c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 t="e">
        <f>SUMIF([2]DTICS!$O$11:$O$28,H71,[2]DTICS!$V$11:$V$28)</f>
        <v>#VALUE!</v>
      </c>
      <c r="W71" s="23" t="e">
        <f t="shared" si="1"/>
        <v>#VALUE!</v>
      </c>
      <c r="X71" s="25"/>
      <c r="Y71" s="25"/>
      <c r="Z71" s="25"/>
      <c r="AA71" s="26" t="e">
        <f t="shared" si="2"/>
        <v>#VALUE!</v>
      </c>
      <c r="AB71" s="27" t="e">
        <f t="shared" si="8"/>
        <v>#VALUE!</v>
      </c>
      <c r="AC71" s="28" t="e">
        <f>SUMIF([2]DTICS!$O$11:$O$28,H71,[2]DTICS!$AJ$11:$AJ$28)</f>
        <v>#VALUE!</v>
      </c>
      <c r="AD71" s="28" t="e">
        <f>SUMIF([2]DTICS!$O$11:$O$28,H71,[2]DTICS!$AK$11:$AK$28)</f>
        <v>#VALUE!</v>
      </c>
      <c r="AE71" s="28" t="e">
        <f>SUMIF([2]DTICS!$O$11:$O$28,H71,[2]DTICS!$AL$11:$AL$28)</f>
        <v>#VALUE!</v>
      </c>
      <c r="AF71" s="28" t="e">
        <f>SUMIF([2]DTICS!$O$11:$O$28,H71,[2]DTICS!$AM$11:$AM$28)</f>
        <v>#VALUE!</v>
      </c>
      <c r="AG71" s="28" t="e">
        <f>SUMIF([2]DTICS!$O$11:$O$28,H71,[2]DTICS!$AN$11:$AN$28)</f>
        <v>#VALUE!</v>
      </c>
      <c r="AH71" s="28" t="e">
        <f>SUMIF([2]DTICS!$O$11:$O$28,H71,[2]DTICS!$AO$11:$AO$28)</f>
        <v>#VALUE!</v>
      </c>
      <c r="AI71" s="28" t="e">
        <f>SUMIF([2]DTICS!$O$11:$O$28,H71,[2]DTICS!$AP$11:$AP$28)</f>
        <v>#VALUE!</v>
      </c>
      <c r="AJ71" s="28" t="e">
        <f>SUMIF([2]DTICS!$O$11:$O$28,H71,[2]DTICS!$AQ$11:$AQ$28)</f>
        <v>#VALUE!</v>
      </c>
      <c r="AK71" s="28" t="e">
        <f>SUMIF([2]DTICS!$O$11:$O$28,H71,[2]DTICS!$AR$11:$AR$28)</f>
        <v>#VALUE!</v>
      </c>
      <c r="AL71" s="28" t="e">
        <f>SUMIF([2]DTICS!$O$11:$O$28,H71,[2]DTICS!$AS$11:$AS$28)</f>
        <v>#VALUE!</v>
      </c>
      <c r="AM71" s="28" t="e">
        <f>SUMIF([2]DTICS!$O$11:$O$28,H71,[2]DTICS!$AT$11:$AT$28)</f>
        <v>#VALUE!</v>
      </c>
      <c r="AN71" s="28" t="e">
        <f>SUMIF([2]DTICS!$O$11:$O$28,H71,[2]DTICS!$AU$11:$AU$28)</f>
        <v>#VALUE!</v>
      </c>
      <c r="AO71" s="28" t="e">
        <f t="shared" si="9"/>
        <v>#VALUE!</v>
      </c>
      <c r="AP71" s="29" t="e">
        <f t="shared" si="10"/>
        <v>#VALUE!</v>
      </c>
      <c r="AQ71" s="28" t="e">
        <f>SUMIF([2]DTICS!$O$11:$O$28,H71,[2]DTICS!$AX$11:$AX$28)</f>
        <v>#VALUE!</v>
      </c>
      <c r="AR71" s="28" t="e">
        <f>SUMIF([2]DTICS!$O$11:$O$28,H71,[2]DTICS!$AZ$11:$AZ$28)</f>
        <v>#VALUE!</v>
      </c>
      <c r="AS71" s="28" t="e">
        <f>SUMIF([2]DTICS!$O$11:$O$28,H71,[2]DTICS!$BB$11:$BB$28)</f>
        <v>#VALUE!</v>
      </c>
    </row>
    <row r="72" spans="1:45" ht="45" customHeight="1" x14ac:dyDescent="0.25">
      <c r="A72" s="39">
        <v>311</v>
      </c>
      <c r="B72" s="40" t="s">
        <v>161</v>
      </c>
      <c r="C72" s="41">
        <v>1</v>
      </c>
      <c r="D72" s="39">
        <v>0</v>
      </c>
      <c r="E72" s="39">
        <v>0</v>
      </c>
      <c r="F72" s="39">
        <v>3</v>
      </c>
      <c r="G72" s="42" t="s">
        <v>80</v>
      </c>
      <c r="H72" s="42" t="s">
        <v>94</v>
      </c>
      <c r="I72" s="43" t="s">
        <v>172</v>
      </c>
      <c r="J72" s="42" t="s">
        <v>173</v>
      </c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 t="e">
        <f>SUMIF([2]CCSS!$O$1:$O$13,H72,[2]CCSS!$V$1:$V$13)</f>
        <v>#VALUE!</v>
      </c>
      <c r="V72" s="44"/>
      <c r="W72" s="23" t="e">
        <f>SUM(K72:V72)</f>
        <v>#VALUE!</v>
      </c>
      <c r="X72" s="25"/>
      <c r="Y72" s="25"/>
      <c r="Z72" s="25"/>
      <c r="AA72" s="26" t="e">
        <f t="shared" si="2"/>
        <v>#VALUE!</v>
      </c>
      <c r="AB72" s="27" t="e">
        <f t="shared" si="8"/>
        <v>#VALUE!</v>
      </c>
      <c r="AC72" s="28" t="e">
        <f>SUMIF([2]CCSS!$O$10:$O$13,H72,[2]CCSS!$AJ$10:$AJ$13)</f>
        <v>#VALUE!</v>
      </c>
      <c r="AD72" s="28" t="e">
        <f>SUMIF([2]CCSS!$O$10:$O$13,H72,[2]CCSS!$AK$10:$AK$13)</f>
        <v>#VALUE!</v>
      </c>
      <c r="AE72" s="28" t="e">
        <f>SUMIF([2]CCSS!$O$10:$O$13,H72,[2]CCSS!$AL$10:$AL$13)</f>
        <v>#VALUE!</v>
      </c>
      <c r="AF72" s="28" t="e">
        <f>SUMIF([2]CCSS!$O$10:$O$13,H72,[2]CCSS!$AM$10:$AM$13)</f>
        <v>#VALUE!</v>
      </c>
      <c r="AG72" s="28" t="e">
        <f>SUMIF([2]CCSS!$O$10:$O$13,H72,[2]CCSS!$AN$10:$AN$13)</f>
        <v>#VALUE!</v>
      </c>
      <c r="AH72" s="28" t="e">
        <f>SUMIF([2]CCSS!$O$10:$O$13,H72,[2]CCSS!$AO$10:$AO$13)</f>
        <v>#VALUE!</v>
      </c>
      <c r="AI72" s="28" t="e">
        <f>SUMIF([2]CCSS!$O$10:$O$13,H72,[2]CCSS!$AP$10:$AP$13)</f>
        <v>#VALUE!</v>
      </c>
      <c r="AJ72" s="28" t="e">
        <f>SUMIF([2]CCSS!$O$10:$O$13,H72,[2]CCSS!$AQ$10:$AQ$13)</f>
        <v>#VALUE!</v>
      </c>
      <c r="AK72" s="28" t="e">
        <f>SUMIF([2]CCSS!$O$10:$O$13,H72,[2]CCSS!$AR$10:$AR$13)</f>
        <v>#VALUE!</v>
      </c>
      <c r="AL72" s="28" t="e">
        <f>SUMIF([2]CCSS!$O$10:$O$13,H72,[2]CCSS!$AS$10:$AS$13)</f>
        <v>#VALUE!</v>
      </c>
      <c r="AM72" s="28" t="e">
        <f>SUMIF([2]CCSS!$O$10:$O$13,H72,[2]CCSS!$AT$10:$AT$13)</f>
        <v>#VALUE!</v>
      </c>
      <c r="AN72" s="28" t="e">
        <f>SUMIF([2]CCSS!$O$10:$O$13,H72,[2]CCSS!$AU$10:$AU$13)</f>
        <v>#VALUE!</v>
      </c>
      <c r="AO72" s="28" t="e">
        <f>SUBTOTAL(9,AC72:AN72)</f>
        <v>#VALUE!</v>
      </c>
      <c r="AP72" s="29" t="e">
        <f t="shared" si="10"/>
        <v>#VALUE!</v>
      </c>
      <c r="AQ72" s="28" t="e">
        <f>SUMIF([2]CCSS!$O$10:$O$13,H72,[2]CCSS!$AX$10:$AX$13)</f>
        <v>#VALUE!</v>
      </c>
      <c r="AR72" s="28" t="e">
        <f>SUMIF([2]CCSS!$O$10:$O$13,H72,[2]CCSS!$AZ$10:$AZ$13)</f>
        <v>#VALUE!</v>
      </c>
      <c r="AS72" s="28" t="e">
        <f>SUMIF([2]CCSS!$O$10:$O$13,H72,[2]CCSS!$BB$10:$BB$13)</f>
        <v>#VALUE!</v>
      </c>
    </row>
    <row r="73" spans="1:45" ht="45" customHeight="1" x14ac:dyDescent="0.25">
      <c r="A73" s="39">
        <v>311</v>
      </c>
      <c r="B73" s="40" t="s">
        <v>161</v>
      </c>
      <c r="C73" s="41">
        <v>1</v>
      </c>
      <c r="D73" s="39">
        <v>0</v>
      </c>
      <c r="E73" s="39">
        <v>0</v>
      </c>
      <c r="F73" s="39">
        <v>3</v>
      </c>
      <c r="G73" s="42" t="s">
        <v>80</v>
      </c>
      <c r="H73" s="42" t="s">
        <v>174</v>
      </c>
      <c r="I73" s="43" t="s">
        <v>175</v>
      </c>
      <c r="J73" s="42" t="s">
        <v>173</v>
      </c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 t="e">
        <f>SUMIF([2]CCSS!$O$1:$O$13,H73,[2]CCSS!$V$1:$V$13)</f>
        <v>#VALUE!</v>
      </c>
      <c r="V73" s="44"/>
      <c r="W73" s="23" t="e">
        <f>SUM(K73:V73)</f>
        <v>#VALUE!</v>
      </c>
      <c r="X73" s="25"/>
      <c r="Y73" s="25"/>
      <c r="Z73" s="25"/>
      <c r="AA73" s="26" t="e">
        <f t="shared" si="2"/>
        <v>#VALUE!</v>
      </c>
      <c r="AB73" s="27" t="e">
        <f t="shared" si="8"/>
        <v>#VALUE!</v>
      </c>
      <c r="AC73" s="28" t="e">
        <f>SUMIF([2]CCSS!$O$10:$O$13,H73,[2]CCSS!$AJ$10:$AJ$13)</f>
        <v>#VALUE!</v>
      </c>
      <c r="AD73" s="28" t="e">
        <f>SUMIF([2]CCSS!$O$10:$O$13,H73,[2]CCSS!$AK$10:$AK$13)</f>
        <v>#VALUE!</v>
      </c>
      <c r="AE73" s="28" t="e">
        <f>SUMIF([2]CCSS!$O$10:$O$13,H73,[2]CCSS!$AL$10:$AL$13)</f>
        <v>#VALUE!</v>
      </c>
      <c r="AF73" s="28" t="e">
        <f>SUMIF([2]CCSS!$O$10:$O$13,H73,[2]CCSS!$AM$10:$AM$13)</f>
        <v>#VALUE!</v>
      </c>
      <c r="AG73" s="28" t="e">
        <f>SUMIF([2]CCSS!$O$10:$O$13,H73,[2]CCSS!$AN$10:$AN$13)</f>
        <v>#VALUE!</v>
      </c>
      <c r="AH73" s="28" t="e">
        <f>SUMIF([2]CCSS!$O$10:$O$13,H73,[2]CCSS!$AO$10:$AO$13)</f>
        <v>#VALUE!</v>
      </c>
      <c r="AI73" s="28" t="e">
        <f>SUMIF([2]CCSS!$O$10:$O$13,H73,[2]CCSS!$AP$10:$AP$13)</f>
        <v>#VALUE!</v>
      </c>
      <c r="AJ73" s="28" t="e">
        <f>SUMIF([2]CCSS!$O$10:$O$13,H73,[2]CCSS!$AQ$10:$AQ$13)</f>
        <v>#VALUE!</v>
      </c>
      <c r="AK73" s="28" t="e">
        <f>SUMIF([2]CCSS!$O$10:$O$13,H73,[2]CCSS!$AR$10:$AR$13)</f>
        <v>#VALUE!</v>
      </c>
      <c r="AL73" s="28" t="e">
        <f>SUMIF([2]CCSS!$O$10:$O$13,H73,[2]CCSS!$AS$10:$AS$13)</f>
        <v>#VALUE!</v>
      </c>
      <c r="AM73" s="28" t="e">
        <f>SUMIF([2]CCSS!$O$10:$O$13,H73,[2]CCSS!$AT$10:$AT$13)</f>
        <v>#VALUE!</v>
      </c>
      <c r="AN73" s="28" t="e">
        <f>SUMIF([2]CCSS!$O$10:$O$13,H73,[2]CCSS!$AU$10:$AU$13)</f>
        <v>#VALUE!</v>
      </c>
      <c r="AO73" s="28" t="e">
        <f>SUBTOTAL(9,AC73:AN73)</f>
        <v>#VALUE!</v>
      </c>
      <c r="AP73" s="29" t="e">
        <f t="shared" si="10"/>
        <v>#VALUE!</v>
      </c>
      <c r="AQ73" s="28" t="e">
        <f>SUMIF([2]CCSS!$O$10:$O$13,H73,[2]CCSS!$AX$10:$AX$13)</f>
        <v>#VALUE!</v>
      </c>
      <c r="AR73" s="28" t="e">
        <f>SUMIF([2]CCSS!$O$10:$O$13,H73,[2]CCSS!$AZ$10:$AZ$13)</f>
        <v>#VALUE!</v>
      </c>
      <c r="AS73" s="28" t="e">
        <f>SUMIF([2]CCSS!$O$10:$O$13,H73,[2]CCSS!$BB$10:$BB$13)</f>
        <v>#VALUE!</v>
      </c>
    </row>
    <row r="74" spans="1:45" ht="45" customHeight="1" x14ac:dyDescent="0.25">
      <c r="A74" s="39">
        <v>311</v>
      </c>
      <c r="B74" s="40" t="s">
        <v>161</v>
      </c>
      <c r="C74" s="41">
        <v>1</v>
      </c>
      <c r="D74" s="39">
        <v>0</v>
      </c>
      <c r="E74" s="39">
        <v>0</v>
      </c>
      <c r="F74" s="39">
        <v>3</v>
      </c>
      <c r="G74" s="42" t="s">
        <v>80</v>
      </c>
      <c r="H74" s="42" t="s">
        <v>138</v>
      </c>
      <c r="I74" s="43" t="s">
        <v>139</v>
      </c>
      <c r="J74" s="42" t="s">
        <v>173</v>
      </c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 t="e">
        <f>SUMIF([2]CCSS!$O$1:$O$13,H74,[2]CCSS!$V$1:$V$13)</f>
        <v>#VALUE!</v>
      </c>
      <c r="V74" s="44"/>
      <c r="W74" s="23" t="e">
        <f>SUM(K74:V74)</f>
        <v>#VALUE!</v>
      </c>
      <c r="X74" s="25"/>
      <c r="Y74" s="25"/>
      <c r="Z74" s="25"/>
      <c r="AA74" s="26" t="e">
        <f t="shared" si="2"/>
        <v>#VALUE!</v>
      </c>
      <c r="AB74" s="27" t="e">
        <f t="shared" si="8"/>
        <v>#VALUE!</v>
      </c>
      <c r="AC74" s="28" t="e">
        <f>SUMIF([2]CCSS!$O$10:$O$13,H74,[2]CCSS!$AJ$10:$AJ$13)</f>
        <v>#VALUE!</v>
      </c>
      <c r="AD74" s="28" t="e">
        <f>SUMIF([2]CCSS!$O$10:$O$13,H74,[2]CCSS!$AK$10:$AK$13)</f>
        <v>#VALUE!</v>
      </c>
      <c r="AE74" s="28" t="e">
        <f>SUMIF([2]CCSS!$O$10:$O$13,H74,[2]CCSS!$AL$10:$AL$13)</f>
        <v>#VALUE!</v>
      </c>
      <c r="AF74" s="28" t="e">
        <f>SUMIF([2]CCSS!$O$10:$O$13,H74,[2]CCSS!$AM$10:$AM$13)</f>
        <v>#VALUE!</v>
      </c>
      <c r="AG74" s="28" t="e">
        <f>SUMIF([2]CCSS!$O$10:$O$13,H74,[2]CCSS!$AN$10:$AN$13)</f>
        <v>#VALUE!</v>
      </c>
      <c r="AH74" s="28" t="e">
        <f>SUMIF([2]CCSS!$O$10:$O$13,H74,[2]CCSS!$AO$10:$AO$13)</f>
        <v>#VALUE!</v>
      </c>
      <c r="AI74" s="28" t="e">
        <f>SUMIF([2]CCSS!$O$10:$O$13,H74,[2]CCSS!$AP$10:$AP$13)</f>
        <v>#VALUE!</v>
      </c>
      <c r="AJ74" s="28" t="e">
        <f>SUMIF([2]CCSS!$O$10:$O$13,H74,[2]CCSS!$AQ$10:$AQ$13)</f>
        <v>#VALUE!</v>
      </c>
      <c r="AK74" s="28" t="e">
        <f>SUMIF([2]CCSS!$O$10:$O$13,H74,[2]CCSS!$AR$10:$AR$13)</f>
        <v>#VALUE!</v>
      </c>
      <c r="AL74" s="28" t="e">
        <f>SUMIF([2]CCSS!$O$10:$O$13,H74,[2]CCSS!$AS$10:$AS$13)</f>
        <v>#VALUE!</v>
      </c>
      <c r="AM74" s="28" t="e">
        <f>SUMIF([2]CCSS!$O$10:$O$13,H74,[2]CCSS!$AT$10:$AT$13)</f>
        <v>#VALUE!</v>
      </c>
      <c r="AN74" s="28" t="e">
        <f>SUMIF([2]CCSS!$O$10:$O$13,H74,[2]CCSS!$AU$10:$AU$13)</f>
        <v>#VALUE!</v>
      </c>
      <c r="AO74" s="28" t="e">
        <f>SUBTOTAL(9,AC74:AN74)</f>
        <v>#VALUE!</v>
      </c>
      <c r="AP74" s="29" t="e">
        <f t="shared" si="10"/>
        <v>#VALUE!</v>
      </c>
      <c r="AQ74" s="28" t="e">
        <f>SUMIF([2]CCSS!$O$10:$O$13,H74,[2]CCSS!$AX$10:$AX$13)</f>
        <v>#VALUE!</v>
      </c>
      <c r="AR74" s="28" t="e">
        <f>SUMIF([2]CCSS!$O$10:$O$13,H74,[2]CCSS!$AZ$10:$AZ$13)</f>
        <v>#VALUE!</v>
      </c>
      <c r="AS74" s="28" t="e">
        <f>SUMIF([2]CCSS!$O$10:$O$13,H74,[2]CCSS!$BB$10:$BB$13)</f>
        <v>#VALUE!</v>
      </c>
    </row>
    <row r="75" spans="1:45" ht="45" customHeight="1" x14ac:dyDescent="0.25">
      <c r="A75" s="39">
        <v>311</v>
      </c>
      <c r="B75" s="40" t="s">
        <v>161</v>
      </c>
      <c r="C75" s="41">
        <v>1</v>
      </c>
      <c r="D75" s="39">
        <v>0</v>
      </c>
      <c r="E75" s="39">
        <v>0</v>
      </c>
      <c r="F75" s="39">
        <v>3</v>
      </c>
      <c r="G75" s="42" t="s">
        <v>80</v>
      </c>
      <c r="H75" s="42" t="s">
        <v>176</v>
      </c>
      <c r="I75" s="43" t="s">
        <v>177</v>
      </c>
      <c r="J75" s="42" t="s">
        <v>173</v>
      </c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23">
        <v>0</v>
      </c>
      <c r="X75" s="25"/>
      <c r="Y75" s="25"/>
      <c r="Z75" s="25"/>
      <c r="AA75" s="26"/>
      <c r="AB75" s="27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9"/>
      <c r="AQ75" s="28"/>
      <c r="AR75" s="28"/>
      <c r="AS75" s="28"/>
    </row>
    <row r="76" spans="1:45" ht="33.75" x14ac:dyDescent="0.25">
      <c r="A76" s="45">
        <v>311</v>
      </c>
      <c r="B76" s="46" t="s">
        <v>161</v>
      </c>
      <c r="C76" s="47">
        <v>81</v>
      </c>
      <c r="D76" s="45">
        <v>0</v>
      </c>
      <c r="E76" s="45">
        <v>0</v>
      </c>
      <c r="F76" s="45">
        <v>1</v>
      </c>
      <c r="G76" s="48" t="s">
        <v>80</v>
      </c>
      <c r="H76" s="48" t="s">
        <v>94</v>
      </c>
      <c r="I76" s="49" t="s">
        <v>172</v>
      </c>
      <c r="J76" s="48" t="s">
        <v>178</v>
      </c>
      <c r="K76" s="50" t="e">
        <f>SUMIF([2]DES!$O$7:$O$16,H76,[2]DES!$V$7:$V$16)</f>
        <v>#VALUE!</v>
      </c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23" t="e">
        <f t="shared" si="1"/>
        <v>#VALUE!</v>
      </c>
      <c r="X76" s="25"/>
      <c r="Y76" s="25"/>
      <c r="Z76" s="25"/>
      <c r="AA76" s="26" t="e">
        <f t="shared" ref="AA76:AA95" si="11">+W76-X76-Y76-Z76</f>
        <v>#VALUE!</v>
      </c>
      <c r="AB76" s="27">
        <v>0</v>
      </c>
      <c r="AC76" s="28" t="e">
        <f>SUMIF([2]DES!O$9:O$16,H76,[2]DES!$AJ$9:$AJ$16)</f>
        <v>#VALUE!</v>
      </c>
      <c r="AD76" s="28" t="e">
        <f>SUMIF([2]DES!$O$9:$O$16,H76,[2]DES!$AK$9:$AK$16)</f>
        <v>#VALUE!</v>
      </c>
      <c r="AE76" s="28" t="e">
        <f>SUMIF([2]DES!$O$9:$O$16,H76,[2]DES!$AL$9:$AL$16)</f>
        <v>#VALUE!</v>
      </c>
      <c r="AF76" s="28" t="e">
        <f>SUMIF([2]DES!$O$9:$O$16,H76,[2]DES!$AM$9:$AM$16)</f>
        <v>#VALUE!</v>
      </c>
      <c r="AG76" s="28" t="e">
        <f>SUMIF([2]DES!$O$9:$O$16,H76,[2]DES!$AN$9:$AN$16)</f>
        <v>#VALUE!</v>
      </c>
      <c r="AH76" s="28" t="e">
        <f>SUMIF([2]DES!$O$9:$O$16,H76,[2]DES!$AO$9:$AO$16)</f>
        <v>#VALUE!</v>
      </c>
      <c r="AI76" s="28" t="e">
        <f>SUMIF([2]DES!$O$9:$O$16,H76,[2]DES!$AP$9:$AP$16)</f>
        <v>#VALUE!</v>
      </c>
      <c r="AJ76" s="28" t="e">
        <f>SUMIF([2]DES!$O$9:$O$16,G76,[2]DES!$AQ$9:$AQ$16)</f>
        <v>#VALUE!</v>
      </c>
      <c r="AK76" s="28" t="e">
        <f>SUMIF([2]DES!$O$9:$O$16,H76,[2]DES!$AR$9:$AR$16)</f>
        <v>#VALUE!</v>
      </c>
      <c r="AL76" s="28" t="e">
        <f>SUMIF([2]DES!$O$9:$O$16,H76,[2]DES!$AS$9:$AS$16)</f>
        <v>#VALUE!</v>
      </c>
      <c r="AM76" s="28" t="e">
        <f>SUMIF([2]DES!$O$9:$O$16,H76,[2]DES!$AT$9:$AT$16)</f>
        <v>#VALUE!</v>
      </c>
      <c r="AN76" s="28" t="e">
        <f>SUMIF([2]DES!$O$9:$O$16,H76,[2]DES!$AU$9:$AU$16)</f>
        <v>#VALUE!</v>
      </c>
      <c r="AO76" s="28" t="e">
        <f t="shared" si="9"/>
        <v>#VALUE!</v>
      </c>
      <c r="AP76" s="29" t="e">
        <f t="shared" ref="AP76:AP95" si="12">+W76-AO76</f>
        <v>#VALUE!</v>
      </c>
      <c r="AQ76" s="28" t="e">
        <f>SUMIF([2]DES!$O$9:$O$16,H76,[2]DES!$AX$9:$AX$16)</f>
        <v>#VALUE!</v>
      </c>
      <c r="AR76" s="28" t="e">
        <f>SUMIF([2]DES!$O$9:$O$16,H76,[2]DES!$AZ$9:$AZ$16)</f>
        <v>#VALUE!</v>
      </c>
      <c r="AS76" s="28" t="e">
        <f>SUMIF([2]DES!$O$9:$O$16,H76,[2]DES!$BB$9:$BB$16)</f>
        <v>#VALUE!</v>
      </c>
    </row>
    <row r="77" spans="1:45" ht="25.5" customHeight="1" x14ac:dyDescent="0.25">
      <c r="A77" s="51">
        <v>311</v>
      </c>
      <c r="B77" s="52" t="s">
        <v>161</v>
      </c>
      <c r="C77" s="53">
        <v>81</v>
      </c>
      <c r="D77" s="51">
        <v>0</v>
      </c>
      <c r="E77" s="51">
        <v>0</v>
      </c>
      <c r="F77" s="51">
        <v>2</v>
      </c>
      <c r="G77" s="54" t="s">
        <v>80</v>
      </c>
      <c r="H77" s="55" t="s">
        <v>179</v>
      </c>
      <c r="I77" s="56" t="s">
        <v>180</v>
      </c>
      <c r="J77" s="57" t="s">
        <v>181</v>
      </c>
      <c r="K77" s="58"/>
      <c r="L77" s="58" t="e">
        <f>SUMIF([2]DDP!O11:O16,H77,[2]DDP!V11:V16)</f>
        <v>#VALUE!</v>
      </c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23" t="e">
        <f t="shared" si="1"/>
        <v>#VALUE!</v>
      </c>
      <c r="X77" s="25"/>
      <c r="Y77" s="25"/>
      <c r="Z77" s="25"/>
      <c r="AA77" s="26" t="e">
        <f t="shared" si="11"/>
        <v>#VALUE!</v>
      </c>
      <c r="AB77" s="27">
        <v>0</v>
      </c>
      <c r="AC77" s="28" t="e">
        <f>SUMIF([2]DDP!$O$11:$O$15,H77,[2]DDP!$AJ$11:$AJ$15)</f>
        <v>#VALUE!</v>
      </c>
      <c r="AD77" s="28" t="e">
        <f>SUMIF([2]DDP!$O$11:$O$15,H77,[2]DDP!$AK$11:$AK$15)</f>
        <v>#VALUE!</v>
      </c>
      <c r="AE77" s="28" t="e">
        <f>SUMIF([2]DDP!$O$11:$O$15,H77,[2]DDP!$AL$11:$AL$15)</f>
        <v>#VALUE!</v>
      </c>
      <c r="AF77" s="28" t="e">
        <f>SUMIF([2]DDP!$O$11:$O$15,H77,[2]DDP!$AM$11:$AM$15)</f>
        <v>#VALUE!</v>
      </c>
      <c r="AG77" s="28" t="e">
        <f>SUMIF([2]DDP!$O$11:$O$15,H77,[2]DDP!$AN$11:$AN$15)</f>
        <v>#VALUE!</v>
      </c>
      <c r="AH77" s="28" t="e">
        <f>SUMIF([2]DDP!$O$11:$O$15,H77,[2]DDP!$AO$11:$AO$15)</f>
        <v>#VALUE!</v>
      </c>
      <c r="AI77" s="28" t="e">
        <f>SUMIF([2]DDP!$O$11:$O$15,H77,[2]DDP!$AP$11:$AP15)</f>
        <v>#VALUE!</v>
      </c>
      <c r="AJ77" s="28" t="e">
        <f>SUMIF([2]DDP!$O$11:$O$15,H77,[2]DDP!$AQ$11:$AQ$15)</f>
        <v>#VALUE!</v>
      </c>
      <c r="AK77" s="28" t="e">
        <f>SUMIF([2]DDP!$O$11:$O$15,H77,[2]DDP!$AR$11:$AR$15)</f>
        <v>#VALUE!</v>
      </c>
      <c r="AL77" s="28" t="e">
        <f>SUMIF([2]DDP!$O$11:$O$15,H77,[2]DDP!$AS$11:$AS$15)</f>
        <v>#VALUE!</v>
      </c>
      <c r="AM77" s="28" t="e">
        <f>SUMIF([2]DDP!$O$11:$O$15,H77,[2]DDP!$AT$11:$AT$15)</f>
        <v>#VALUE!</v>
      </c>
      <c r="AN77" s="28" t="e">
        <f>SUMIF([2]DDP!$O$11:$O$15,H77,[2]DDP!$AU$11:$AU$15)</f>
        <v>#VALUE!</v>
      </c>
      <c r="AO77" s="28" t="e">
        <f>SUBTOTAL(9,AC77:AN77)</f>
        <v>#VALUE!</v>
      </c>
      <c r="AP77" s="29" t="e">
        <f t="shared" si="12"/>
        <v>#VALUE!</v>
      </c>
      <c r="AQ77" s="28" t="e">
        <f>SUMIF([2]DDP!$O$11:$O$15,H77,[2]DDP!$AX$11:$AX$15)</f>
        <v>#VALUE!</v>
      </c>
      <c r="AR77" s="28" t="e">
        <f>SUMIF([2]DDP!$O$11:$O$15,H77,[2]DDP!$AZ$11:$AZ$15)</f>
        <v>#VALUE!</v>
      </c>
      <c r="AS77" s="28" t="e">
        <f>SUMIF([2]DDP!$O$11:$O$15,H77,[2]DDP!$BB$11:$BB$15)</f>
        <v>#VALUE!</v>
      </c>
    </row>
    <row r="78" spans="1:45" ht="25.5" customHeight="1" x14ac:dyDescent="0.25">
      <c r="A78" s="51">
        <v>311</v>
      </c>
      <c r="B78" s="52" t="s">
        <v>161</v>
      </c>
      <c r="C78" s="53">
        <v>81</v>
      </c>
      <c r="D78" s="51">
        <v>0</v>
      </c>
      <c r="E78" s="51">
        <v>0</v>
      </c>
      <c r="F78" s="51">
        <v>2</v>
      </c>
      <c r="G78" s="54" t="s">
        <v>80</v>
      </c>
      <c r="H78" s="55" t="s">
        <v>124</v>
      </c>
      <c r="I78" s="56" t="s">
        <v>125</v>
      </c>
      <c r="J78" s="57" t="s">
        <v>181</v>
      </c>
      <c r="K78" s="58"/>
      <c r="L78" s="58" t="e">
        <f>SUMIF([2]DDP!O12:O17,H78,[2]DDP!V12:V17)</f>
        <v>#VALUE!</v>
      </c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23" t="e">
        <f>SUM(K78:V78)</f>
        <v>#VALUE!</v>
      </c>
      <c r="X78" s="25"/>
      <c r="Y78" s="25"/>
      <c r="Z78" s="25"/>
      <c r="AA78" s="26" t="e">
        <f t="shared" si="11"/>
        <v>#VALUE!</v>
      </c>
      <c r="AB78" s="27">
        <v>0</v>
      </c>
      <c r="AC78" s="28" t="e">
        <f>SUMIF([2]DDP!$O$11:$O$15,H78,[2]DDP!$AJ$11:$AJ$15)</f>
        <v>#VALUE!</v>
      </c>
      <c r="AD78" s="28" t="e">
        <f>SUMIF([2]DDP!$O$11:$O$15,H78,[2]DDP!$AK$11:$AK$15)</f>
        <v>#VALUE!</v>
      </c>
      <c r="AE78" s="28" t="e">
        <f>SUMIF([2]DDP!$O$11:$O$15,H78,[2]DDP!$AL$11:$AL$15)</f>
        <v>#VALUE!</v>
      </c>
      <c r="AF78" s="28" t="e">
        <f>SUMIF([2]DDP!$O$11:$O$15,H78,[2]DDP!$AM$11:$AM$15)</f>
        <v>#VALUE!</v>
      </c>
      <c r="AG78" s="28" t="e">
        <f>SUMIF([2]DDP!$O$11:$O$15,H78,[2]DDP!$AN$11:$AN$15)</f>
        <v>#VALUE!</v>
      </c>
      <c r="AH78" s="28" t="e">
        <f>SUMIF([2]DDP!$O$11:$O$15,H78,[2]DDP!$AO$11:$AO$15)</f>
        <v>#VALUE!</v>
      </c>
      <c r="AI78" s="28" t="e">
        <f>SUMIF([2]DDP!$O$11:$O$15,H78,[2]DDP!$AP$11:$AP16)</f>
        <v>#VALUE!</v>
      </c>
      <c r="AJ78" s="28" t="e">
        <f>SUMIF([2]DDP!$O$11:$O$15,H78,[2]DDP!$AQ$11:$AQ$15)</f>
        <v>#VALUE!</v>
      </c>
      <c r="AK78" s="28" t="e">
        <f>SUMIF([2]DDP!$O$11:$O$15,H78,[2]DDP!$AR$11:$AR$15)</f>
        <v>#VALUE!</v>
      </c>
      <c r="AL78" s="28" t="e">
        <f>SUMIF([2]DDP!$O$11:$O$15,H78,[2]DDP!$AS$11:$AS$15)</f>
        <v>#VALUE!</v>
      </c>
      <c r="AM78" s="28" t="e">
        <f>SUMIF([2]DDP!$O$11:$O$15,H78,[2]DDP!$AT$11:$AT$15)</f>
        <v>#VALUE!</v>
      </c>
      <c r="AN78" s="28" t="e">
        <f>SUMIF([2]DDP!$O$11:$O$15,H78,[2]DDP!$AU$11:$AU$15)</f>
        <v>#VALUE!</v>
      </c>
      <c r="AO78" s="28" t="e">
        <f>SUBTOTAL(9,AC78:AN78)</f>
        <v>#VALUE!</v>
      </c>
      <c r="AP78" s="29" t="e">
        <f t="shared" si="12"/>
        <v>#VALUE!</v>
      </c>
      <c r="AQ78" s="28" t="e">
        <f>SUMIF([2]DDP!$O$11:$O$15,H78,[2]DDP!$AX$11:$AX$15)</f>
        <v>#VALUE!</v>
      </c>
      <c r="AR78" s="28" t="e">
        <f>SUMIF([2]DDP!$O$11:$O$15,H78,[2]DDP!$AZ$11:$AZ$15)</f>
        <v>#VALUE!</v>
      </c>
      <c r="AS78" s="28" t="e">
        <f>SUMIF([2]DDP!$O$11:$O$15,H78,[2]DDP!$BB$11:$BB$15)</f>
        <v>#VALUE!</v>
      </c>
    </row>
    <row r="79" spans="1:45" ht="25.5" customHeight="1" x14ac:dyDescent="0.25">
      <c r="A79" s="51">
        <v>311</v>
      </c>
      <c r="B79" s="52" t="s">
        <v>161</v>
      </c>
      <c r="C79" s="53">
        <v>81</v>
      </c>
      <c r="D79" s="51">
        <v>0</v>
      </c>
      <c r="E79" s="51">
        <v>0</v>
      </c>
      <c r="F79" s="51">
        <v>2</v>
      </c>
      <c r="G79" s="54" t="s">
        <v>80</v>
      </c>
      <c r="H79" s="55" t="s">
        <v>182</v>
      </c>
      <c r="I79" s="56" t="s">
        <v>183</v>
      </c>
      <c r="J79" s="57" t="s">
        <v>181</v>
      </c>
      <c r="K79" s="58"/>
      <c r="L79" s="58" t="e">
        <f>SUMIF([2]DDP!O13:O18,H79,[2]DDP!V13:V18)</f>
        <v>#VALUE!</v>
      </c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23" t="e">
        <f>SUM(K79:V79)</f>
        <v>#VALUE!</v>
      </c>
      <c r="X79" s="25"/>
      <c r="Y79" s="25"/>
      <c r="Z79" s="25"/>
      <c r="AA79" s="26" t="e">
        <f t="shared" si="11"/>
        <v>#VALUE!</v>
      </c>
      <c r="AB79" s="27">
        <v>0</v>
      </c>
      <c r="AC79" s="28" t="e">
        <f>SUMIF([2]DDP!$O$11:$O$15,H79,[2]DDP!$AJ$11:$AJ$15)</f>
        <v>#VALUE!</v>
      </c>
      <c r="AD79" s="28" t="e">
        <f>SUMIF([2]DDP!$O$11:$O$15,H79,[2]DDP!$AK$11:$AK$15)</f>
        <v>#VALUE!</v>
      </c>
      <c r="AE79" s="28" t="e">
        <f>SUMIF([2]DDP!$O$11:$O$15,H79,[2]DDP!$AL$11:$AL$15)</f>
        <v>#VALUE!</v>
      </c>
      <c r="AF79" s="28" t="e">
        <f>SUMIF([2]DDP!$O$11:$O$15,H79,[2]DDP!$AM$11:$AM$15)</f>
        <v>#VALUE!</v>
      </c>
      <c r="AG79" s="28" t="e">
        <f>SUMIF([2]DDP!$O$11:$O$15,H79,[2]DDP!$AN$11:$AN$15)</f>
        <v>#VALUE!</v>
      </c>
      <c r="AH79" s="28" t="e">
        <f>SUMIF([2]DDP!$O$11:$O$15,H79,[2]DDP!$AO$11:$AO$15)</f>
        <v>#VALUE!</v>
      </c>
      <c r="AI79" s="28" t="e">
        <f>SUMIF([2]DDP!$O$11:$O$15,H79,[2]DDP!$AP$11:$AP17)</f>
        <v>#VALUE!</v>
      </c>
      <c r="AJ79" s="28" t="e">
        <f>SUMIF([2]DDP!$O$11:$O$15,H79,[2]DDP!$AQ$11:$AQ$15)</f>
        <v>#VALUE!</v>
      </c>
      <c r="AK79" s="28" t="e">
        <f>SUMIF([2]DDP!$O$11:$O$15,H79,[2]DDP!$AR$11:$AR$15)</f>
        <v>#VALUE!</v>
      </c>
      <c r="AL79" s="28" t="e">
        <f>SUMIF([2]DDP!$O$11:$O$15,H79,[2]DDP!$AS$11:$AS$15)</f>
        <v>#VALUE!</v>
      </c>
      <c r="AM79" s="28" t="e">
        <f>SUMIF([2]DDP!$O$11:$O$15,H79,[2]DDP!$AT$11:$AT$15)</f>
        <v>#VALUE!</v>
      </c>
      <c r="AN79" s="28" t="e">
        <f>SUMIF([2]DDP!$O$11:$O$15,H79,[2]DDP!$AU$11:$AU$15)</f>
        <v>#VALUE!</v>
      </c>
      <c r="AO79" s="28" t="e">
        <f>SUBTOTAL(9,AC79:AN79)</f>
        <v>#VALUE!</v>
      </c>
      <c r="AP79" s="29" t="e">
        <f t="shared" si="12"/>
        <v>#VALUE!</v>
      </c>
      <c r="AQ79" s="28" t="e">
        <f>SUMIF([2]DDP!$O$11:$O$15,H79,[2]DDP!$AX$11:$AX$15)</f>
        <v>#VALUE!</v>
      </c>
      <c r="AR79" s="28" t="e">
        <f>SUMIF([2]DDP!$O$11:$O$15,H79,[2]DDP!$AZ$11:$AZ$15)</f>
        <v>#VALUE!</v>
      </c>
      <c r="AS79" s="28" t="e">
        <f>SUMIF([2]DDP!$O$11:$O$15,H79,[2]DDP!$BB$11:$BB$15)</f>
        <v>#VALUE!</v>
      </c>
    </row>
    <row r="80" spans="1:45" ht="38.25" customHeight="1" x14ac:dyDescent="0.25">
      <c r="A80" s="59">
        <v>311</v>
      </c>
      <c r="B80" s="60" t="s">
        <v>161</v>
      </c>
      <c r="C80" s="61">
        <v>81</v>
      </c>
      <c r="D80" s="59">
        <v>0</v>
      </c>
      <c r="E80" s="59">
        <v>0</v>
      </c>
      <c r="F80" s="59">
        <v>3</v>
      </c>
      <c r="G80" s="62" t="s">
        <v>80</v>
      </c>
      <c r="H80" s="62" t="s">
        <v>94</v>
      </c>
      <c r="I80" s="63" t="s">
        <v>172</v>
      </c>
      <c r="J80" s="62" t="s">
        <v>184</v>
      </c>
      <c r="K80" s="64"/>
      <c r="L80" s="64"/>
      <c r="M80" s="64" t="e">
        <f>SUMIF([2]DDPP!$O$6:$O$28,H80,[2]DDPP!$V$6:$V$28)</f>
        <v>#VALUE!</v>
      </c>
      <c r="N80" s="64"/>
      <c r="O80" s="64"/>
      <c r="P80" s="64"/>
      <c r="Q80" s="64"/>
      <c r="R80" s="64"/>
      <c r="S80" s="64"/>
      <c r="T80" s="64"/>
      <c r="U80" s="64"/>
      <c r="V80" s="64"/>
      <c r="W80" s="23" t="e">
        <f t="shared" si="1"/>
        <v>#VALUE!</v>
      </c>
      <c r="X80" s="25"/>
      <c r="Y80" s="25"/>
      <c r="Z80" s="25"/>
      <c r="AA80" s="26" t="e">
        <f t="shared" si="11"/>
        <v>#VALUE!</v>
      </c>
      <c r="AB80" s="27" t="e">
        <f>+X80/W80</f>
        <v>#VALUE!</v>
      </c>
      <c r="AC80" s="28" t="e">
        <f>SUMIF([2]DDPP!$O$6:$O$72,H80,[2]DDPP!$AJ$6:$AJ$72)</f>
        <v>#VALUE!</v>
      </c>
      <c r="AD80" s="28" t="e">
        <f>SUMIF([2]DDPP!$O$6:$O$72,H80,[2]DDPP!$AK$6:$AK$72)</f>
        <v>#VALUE!</v>
      </c>
      <c r="AE80" s="28" t="e">
        <f>SUMIF([2]DDPP!$O$6:$O$72,H80,[2]DDPP!$AL$6:$AL$72)</f>
        <v>#VALUE!</v>
      </c>
      <c r="AF80" s="28" t="e">
        <f>SUMIF([2]DDPP!$O$6:$O$72,H80,[2]DDPP!$AM$6:$AM$72)</f>
        <v>#VALUE!</v>
      </c>
      <c r="AG80" s="28" t="e">
        <f>SUMIF([2]DDPP!$O$6:$O$72,H80,[2]DDPP!$AN$6:$AN$72)</f>
        <v>#VALUE!</v>
      </c>
      <c r="AH80" s="28" t="e">
        <f>SUMIF([2]DDPP!$O$6:$O$72,H80,[2]DDPP!$AO$6:$AO$72)</f>
        <v>#VALUE!</v>
      </c>
      <c r="AI80" s="28" t="e">
        <f>SUMIF([2]DDPP!$O$6:$O$72,H80,[2]DDPP!$AP$6:$AP$72)</f>
        <v>#VALUE!</v>
      </c>
      <c r="AJ80" s="28" t="e">
        <f>SUMIF([2]DDPP!$O$6:$O$72,H80,[2]DDPP!$AQ$6:$AQ$72)</f>
        <v>#VALUE!</v>
      </c>
      <c r="AK80" s="28" t="e">
        <f>SUMIF([2]DDPP!$O$6:$O$72,H80,[2]DDPP!$AR$6:$AR$72)</f>
        <v>#VALUE!</v>
      </c>
      <c r="AL80" s="28" t="e">
        <f>SUMIF([2]DDPP!$O$6:$O$72,H80,[2]DDPP!$AS$6:$AS$72)</f>
        <v>#VALUE!</v>
      </c>
      <c r="AM80" s="28" t="e">
        <f>SUMIF([2]DDPP!$O$6:$O$72,H80,[2]DDPP!$AT$6:$AT$72)</f>
        <v>#VALUE!</v>
      </c>
      <c r="AN80" s="28" t="e">
        <f>SUMIF([2]DDPP!$O$6:$O$72,H80,[2]DDPP!$AU$6:$AU$72)</f>
        <v>#VALUE!</v>
      </c>
      <c r="AO80" s="28" t="e">
        <f t="shared" si="9"/>
        <v>#VALUE!</v>
      </c>
      <c r="AP80" s="29" t="e">
        <f t="shared" si="12"/>
        <v>#VALUE!</v>
      </c>
      <c r="AQ80" s="28" t="e">
        <f>SUMIF([2]DDPP!$O$6:$O$72,H80,[2]DDPP!$AX$6:$AX$72)</f>
        <v>#VALUE!</v>
      </c>
      <c r="AR80" s="28" t="e">
        <f>SUMIF([2]DDPP!$O$6:$O$72,H80,[2]DDPP!$AZ$6:$AZ$72)</f>
        <v>#VALUE!</v>
      </c>
      <c r="AS80" s="28" t="e">
        <f>SUMIF([2]DDPP!$O$6:$O$72,H80,[2]DDPP!$BB$6:$BB$72)</f>
        <v>#VALUE!</v>
      </c>
    </row>
    <row r="81" spans="1:46" ht="32.25" customHeight="1" x14ac:dyDescent="0.25">
      <c r="A81" s="59">
        <v>311</v>
      </c>
      <c r="B81" s="60" t="s">
        <v>161</v>
      </c>
      <c r="C81" s="61">
        <v>81</v>
      </c>
      <c r="D81" s="59">
        <v>0</v>
      </c>
      <c r="E81" s="59">
        <v>0</v>
      </c>
      <c r="F81" s="59">
        <v>3</v>
      </c>
      <c r="G81" s="62" t="s">
        <v>80</v>
      </c>
      <c r="H81" s="62" t="s">
        <v>185</v>
      </c>
      <c r="I81" s="63" t="s">
        <v>186</v>
      </c>
      <c r="J81" s="62" t="s">
        <v>184</v>
      </c>
      <c r="K81" s="64"/>
      <c r="L81" s="64"/>
      <c r="M81" s="64" t="e">
        <f>SUMIF([2]DDPP!$O$6:$O$28,H81,[2]DDPP!$V$6:$V$28)</f>
        <v>#VALUE!</v>
      </c>
      <c r="N81" s="64"/>
      <c r="O81" s="64"/>
      <c r="P81" s="64"/>
      <c r="Q81" s="64"/>
      <c r="R81" s="64"/>
      <c r="S81" s="64"/>
      <c r="T81" s="64"/>
      <c r="U81" s="64"/>
      <c r="V81" s="64"/>
      <c r="W81" s="23" t="e">
        <f t="shared" ref="W81:W95" si="13">SUM(K81:V81)</f>
        <v>#VALUE!</v>
      </c>
      <c r="X81" s="25"/>
      <c r="Y81" s="25"/>
      <c r="Z81" s="25"/>
      <c r="AA81" s="26" t="e">
        <f t="shared" si="11"/>
        <v>#VALUE!</v>
      </c>
      <c r="AB81" s="27" t="e">
        <f>+X81/W81</f>
        <v>#VALUE!</v>
      </c>
      <c r="AC81" s="28" t="e">
        <f>SUMIF([2]DDPP!$O$6:$O$72,H81,[2]DDPP!$AJ$6:$AJ$72)</f>
        <v>#VALUE!</v>
      </c>
      <c r="AD81" s="28" t="e">
        <f>SUMIF([2]DDPP!$O$6:$O$72,H81,[2]DDPP!$AK$6:$AK$72)</f>
        <v>#VALUE!</v>
      </c>
      <c r="AE81" s="28" t="e">
        <f>SUMIF([2]DDPP!$O$6:$O$72,H81,[2]DDPP!$AL$6:$AL$72)</f>
        <v>#VALUE!</v>
      </c>
      <c r="AF81" s="28" t="e">
        <f>SUMIF([2]DDPP!$O$6:$O$72,H81,[2]DDPP!$AM$6:$AM$72)</f>
        <v>#VALUE!</v>
      </c>
      <c r="AG81" s="28" t="e">
        <f>SUMIF([2]DDPP!$O$6:$O$72,H81,[2]DDPP!$AN$6:$AN$72)</f>
        <v>#VALUE!</v>
      </c>
      <c r="AH81" s="28" t="e">
        <f>SUMIF([2]DDPP!$O$6:$O$72,H81,[2]DDPP!$AO$6:$AO$72)</f>
        <v>#VALUE!</v>
      </c>
      <c r="AI81" s="28" t="e">
        <f>SUMIF([2]DDPP!$O$6:$O$72,H81,[2]DDPP!$AP$6:$AP$72)</f>
        <v>#VALUE!</v>
      </c>
      <c r="AJ81" s="28" t="e">
        <f>SUMIF([2]DDPP!$O$6:$O$72,H81,[2]DDPP!$AQ$6:$AQ$72)</f>
        <v>#VALUE!</v>
      </c>
      <c r="AK81" s="28" t="e">
        <f>SUMIF([2]DDPP!$O$6:$O$72,H81,[2]DDPP!$AR$6:$AR$72)</f>
        <v>#VALUE!</v>
      </c>
      <c r="AL81" s="28" t="e">
        <f>SUMIF([2]DDPP!$O$6:$O$72,H81,[2]DDPP!$AS$6:$AS$72)</f>
        <v>#VALUE!</v>
      </c>
      <c r="AM81" s="28" t="e">
        <f>SUMIF([2]DDPP!$O$6:$O$72,H81,[2]DDPP!$AT$6:$AT$72)</f>
        <v>#VALUE!</v>
      </c>
      <c r="AN81" s="28" t="e">
        <f>SUMIF([2]DDPP!$O$6:$O$72,H81,[2]DDPP!$AU$6:$AU$72)</f>
        <v>#VALUE!</v>
      </c>
      <c r="AO81" s="28" t="e">
        <f t="shared" si="9"/>
        <v>#VALUE!</v>
      </c>
      <c r="AP81" s="29" t="e">
        <f t="shared" si="12"/>
        <v>#VALUE!</v>
      </c>
      <c r="AQ81" s="28" t="e">
        <f>SUMIF([2]DDPP!$O$6:$O$72,H81,[2]DDPP!$AX$6:$AX$72)</f>
        <v>#VALUE!</v>
      </c>
      <c r="AR81" s="28" t="e">
        <f>SUMIF([2]DDPP!$O$6:$O$72,H81,[2]DDPP!$AZ$6:$AZ$72)</f>
        <v>#VALUE!</v>
      </c>
      <c r="AS81" s="28" t="e">
        <f>SUMIF([2]DDPP!$O$6:$O$72,H81,[2]DDPP!$BB$6:$BB$72)</f>
        <v>#VALUE!</v>
      </c>
    </row>
    <row r="82" spans="1:46" ht="32.25" customHeight="1" x14ac:dyDescent="0.25">
      <c r="A82" s="59">
        <v>311</v>
      </c>
      <c r="B82" s="60" t="s">
        <v>161</v>
      </c>
      <c r="C82" s="61">
        <v>81</v>
      </c>
      <c r="D82" s="59">
        <v>0</v>
      </c>
      <c r="E82" s="59">
        <v>0</v>
      </c>
      <c r="F82" s="59">
        <v>3</v>
      </c>
      <c r="G82" s="62" t="s">
        <v>80</v>
      </c>
      <c r="H82" s="62" t="s">
        <v>115</v>
      </c>
      <c r="I82" s="63" t="s">
        <v>116</v>
      </c>
      <c r="J82" s="62" t="s">
        <v>184</v>
      </c>
      <c r="K82" s="64"/>
      <c r="L82" s="64"/>
      <c r="M82" s="64" t="e">
        <f>SUMIF([2]DDPP!$O$6:$O$28,H82,[2]DDPP!$V$6:$V$28)</f>
        <v>#VALUE!</v>
      </c>
      <c r="N82" s="64"/>
      <c r="O82" s="64"/>
      <c r="P82" s="64"/>
      <c r="Q82" s="64"/>
      <c r="R82" s="64"/>
      <c r="S82" s="64"/>
      <c r="T82" s="64"/>
      <c r="U82" s="64"/>
      <c r="V82" s="64"/>
      <c r="W82" s="23" t="e">
        <f t="shared" si="13"/>
        <v>#VALUE!</v>
      </c>
      <c r="X82" s="25"/>
      <c r="Y82" s="25"/>
      <c r="Z82" s="25"/>
      <c r="AA82" s="26" t="e">
        <f t="shared" si="11"/>
        <v>#VALUE!</v>
      </c>
      <c r="AB82" s="27" t="e">
        <f>+X82/W82</f>
        <v>#VALUE!</v>
      </c>
      <c r="AC82" s="28" t="e">
        <f>SUMIF([2]DDPP!$O$6:$O$72,H82,[2]DDPP!$AJ$6:$AJ$72)</f>
        <v>#VALUE!</v>
      </c>
      <c r="AD82" s="28" t="e">
        <f>SUMIF([2]DDPP!$O$6:$O$72,H82,[2]DDPP!$AK$6:$AK$72)</f>
        <v>#VALUE!</v>
      </c>
      <c r="AE82" s="28" t="e">
        <f>SUMIF([2]DDPP!$O$6:$O$72,H82,[2]DDPP!$AL$6:$AL$72)</f>
        <v>#VALUE!</v>
      </c>
      <c r="AF82" s="28" t="e">
        <f>SUMIF([2]DDPP!$O$6:$O$72,H82,[2]DDPP!$AM$6:$AM$72)</f>
        <v>#VALUE!</v>
      </c>
      <c r="AG82" s="28" t="e">
        <f>SUMIF([2]DDPP!$O$6:$O$72,H82,[2]DDPP!$AN$6:$AN$72)</f>
        <v>#VALUE!</v>
      </c>
      <c r="AH82" s="28" t="e">
        <f>SUMIF([2]DDPP!$O$6:$O$72,H82,[2]DDPP!$AO$6:$AO$72)</f>
        <v>#VALUE!</v>
      </c>
      <c r="AI82" s="28" t="e">
        <f>SUMIF([2]DDPP!$O$6:$O$72,H82,[2]DDPP!$AP$6:$AP$72)</f>
        <v>#VALUE!</v>
      </c>
      <c r="AJ82" s="28" t="e">
        <f>SUMIF([2]DDPP!$O$6:$O$72,H82,[2]DDPP!$AQ$6:$AQ$72)</f>
        <v>#VALUE!</v>
      </c>
      <c r="AK82" s="28" t="e">
        <f>SUMIF([2]DDPP!$O$6:$O$72,H82,[2]DDPP!$AR$6:$AR$72)</f>
        <v>#VALUE!</v>
      </c>
      <c r="AL82" s="28" t="e">
        <f>SUMIF([2]DDPP!$O$6:$O$72,H82,[2]DDPP!$AS$6:$AS$72)</f>
        <v>#VALUE!</v>
      </c>
      <c r="AM82" s="28" t="e">
        <f>SUMIF([2]DDPP!$O$6:$O$72,H82,[2]DDPP!$AT$6:$AT$72)</f>
        <v>#VALUE!</v>
      </c>
      <c r="AN82" s="28" t="e">
        <f>SUMIF([2]DDPP!$O$6:$O$72,H82,[2]DDPP!$AU$6:$AU$72)</f>
        <v>#VALUE!</v>
      </c>
      <c r="AO82" s="28" t="e">
        <f t="shared" si="9"/>
        <v>#VALUE!</v>
      </c>
      <c r="AP82" s="29" t="e">
        <f t="shared" si="12"/>
        <v>#VALUE!</v>
      </c>
      <c r="AQ82" s="28" t="e">
        <f>SUMIF([2]DDPP!$O$6:$O$72,H82,[2]DDPP!$AX$6:$AX$72)</f>
        <v>#VALUE!</v>
      </c>
      <c r="AR82" s="28" t="e">
        <f>SUMIF([2]DDPP!$O$6:$O$72,H82,[2]DDPP!$AZ$6:$AZ$72)</f>
        <v>#VALUE!</v>
      </c>
      <c r="AS82" s="28" t="e">
        <f>SUMIF([2]DDPP!$O$6:$O$72,H82,[2]DDPP!$BB$6:$BB$72)</f>
        <v>#VALUE!</v>
      </c>
    </row>
    <row r="83" spans="1:46" ht="32.25" customHeight="1" x14ac:dyDescent="0.25">
      <c r="A83" s="59">
        <v>311</v>
      </c>
      <c r="B83" s="60" t="s">
        <v>161</v>
      </c>
      <c r="C83" s="61">
        <v>81</v>
      </c>
      <c r="D83" s="59">
        <v>0</v>
      </c>
      <c r="E83" s="59">
        <v>0</v>
      </c>
      <c r="F83" s="59">
        <v>3</v>
      </c>
      <c r="G83" s="62" t="s">
        <v>80</v>
      </c>
      <c r="H83" s="62" t="s">
        <v>117</v>
      </c>
      <c r="I83" s="63" t="s">
        <v>118</v>
      </c>
      <c r="J83" s="62" t="s">
        <v>184</v>
      </c>
      <c r="K83" s="64"/>
      <c r="L83" s="64"/>
      <c r="M83" s="64" t="e">
        <f>SUMIF([2]DDPP!$O$6:$O$28,H83,[2]DDPP!$V$6:$V$28)</f>
        <v>#VALUE!</v>
      </c>
      <c r="N83" s="64"/>
      <c r="O83" s="64"/>
      <c r="P83" s="64"/>
      <c r="Q83" s="64"/>
      <c r="R83" s="64"/>
      <c r="S83" s="64"/>
      <c r="T83" s="64"/>
      <c r="U83" s="64"/>
      <c r="V83" s="64"/>
      <c r="W83" s="23" t="e">
        <f>SUM(K83:V83)</f>
        <v>#VALUE!</v>
      </c>
      <c r="X83" s="25"/>
      <c r="Y83" s="25"/>
      <c r="Z83" s="25"/>
      <c r="AA83" s="26" t="e">
        <f t="shared" si="11"/>
        <v>#VALUE!</v>
      </c>
      <c r="AB83" s="27" t="e">
        <f t="shared" ref="AB83:AB96" si="14">+X83/W83</f>
        <v>#VALUE!</v>
      </c>
      <c r="AC83" s="28" t="e">
        <f>SUMIF([2]DDPP!$O$6:$O$72,H83,[2]DDPP!$AJ$6:$AJ$72)</f>
        <v>#VALUE!</v>
      </c>
      <c r="AD83" s="28" t="e">
        <f>SUMIF([2]DDPP!$O$6:$O$72,H83,[2]DDPP!$AK$6:$AK$72)</f>
        <v>#VALUE!</v>
      </c>
      <c r="AE83" s="28" t="e">
        <f>SUMIF([2]DDPP!$O$6:$O$72,H83,[2]DDPP!$AL$6:$AL$72)</f>
        <v>#VALUE!</v>
      </c>
      <c r="AF83" s="28" t="e">
        <f>SUMIF([2]DDPP!$O$6:$O$72,H83,[2]DDPP!$AM$6:$AM$72)</f>
        <v>#VALUE!</v>
      </c>
      <c r="AG83" s="28" t="e">
        <f>SUMIF([2]DDPP!$O$6:$O$72,H83,[2]DDPP!$AN$6:$AN$72)</f>
        <v>#VALUE!</v>
      </c>
      <c r="AH83" s="28" t="e">
        <f>SUMIF([2]DDPP!$O$6:$O$72,H83,[2]DDPP!$AO$6:$AO$72)</f>
        <v>#VALUE!</v>
      </c>
      <c r="AI83" s="28" t="e">
        <f>SUMIF([2]DDPP!$O$6:$O$72,H83,[2]DDPP!$AP$6:$AP$72)</f>
        <v>#VALUE!</v>
      </c>
      <c r="AJ83" s="28" t="e">
        <f>SUMIF([2]DDPP!$O$6:$O$72,H83,[2]DDPP!$AQ$6:$AQ$72)</f>
        <v>#VALUE!</v>
      </c>
      <c r="AK83" s="28" t="e">
        <f>SUMIF([2]DDPP!$O$6:$O$72,H83,[2]DDPP!$AR$6:$AR$72)</f>
        <v>#VALUE!</v>
      </c>
      <c r="AL83" s="28" t="e">
        <f>SUMIF([2]DDPP!$O$6:$O$72,H83,[2]DDPP!$AS$6:$AS$72)</f>
        <v>#VALUE!</v>
      </c>
      <c r="AM83" s="28" t="e">
        <f>SUMIF([2]DDPP!$O$6:$O$72,H83,[2]DDPP!$AT$6:$AT$72)</f>
        <v>#VALUE!</v>
      </c>
      <c r="AN83" s="28" t="e">
        <f>SUMIF([2]DDPP!$O$6:$O$72,H83,[2]DDPP!$AU$6:$AU$72)</f>
        <v>#VALUE!</v>
      </c>
      <c r="AO83" s="28" t="e">
        <f t="shared" si="9"/>
        <v>#VALUE!</v>
      </c>
      <c r="AP83" s="29" t="e">
        <f t="shared" si="12"/>
        <v>#VALUE!</v>
      </c>
      <c r="AQ83" s="28" t="e">
        <f>SUMIF([2]DDPP!$O$6:$O$72,H83,[2]DDPP!$AX$6:$AX$72)</f>
        <v>#VALUE!</v>
      </c>
      <c r="AR83" s="28" t="e">
        <f>SUMIF([2]DDPP!$O$6:$O$72,H83,[2]DDPP!$AZ$6:$AZ$72)</f>
        <v>#VALUE!</v>
      </c>
      <c r="AS83" s="28" t="e">
        <f>SUMIF([2]DDPP!$O$6:$O$72,H83,[2]DDPP!$BB$6:$BB$72)</f>
        <v>#VALUE!</v>
      </c>
    </row>
    <row r="84" spans="1:46" ht="32.25" customHeight="1" x14ac:dyDescent="0.25">
      <c r="A84" s="59">
        <v>311</v>
      </c>
      <c r="B84" s="60" t="s">
        <v>161</v>
      </c>
      <c r="C84" s="61">
        <v>81</v>
      </c>
      <c r="D84" s="59">
        <v>0</v>
      </c>
      <c r="E84" s="59">
        <v>0</v>
      </c>
      <c r="F84" s="59">
        <v>3</v>
      </c>
      <c r="G84" s="62" t="s">
        <v>80</v>
      </c>
      <c r="H84" s="62" t="s">
        <v>187</v>
      </c>
      <c r="I84" s="63" t="s">
        <v>188</v>
      </c>
      <c r="J84" s="62" t="s">
        <v>184</v>
      </c>
      <c r="K84" s="64"/>
      <c r="L84" s="64"/>
      <c r="M84" s="64" t="e">
        <f>SUMIF([2]DDPP!$O$6:$O$28,H84,[2]DDPP!$V$6:$V$28)</f>
        <v>#VALUE!</v>
      </c>
      <c r="N84" s="64"/>
      <c r="O84" s="64"/>
      <c r="P84" s="64"/>
      <c r="Q84" s="64"/>
      <c r="R84" s="64"/>
      <c r="S84" s="64"/>
      <c r="T84" s="64"/>
      <c r="U84" s="64"/>
      <c r="V84" s="64"/>
      <c r="W84" s="23" t="e">
        <f t="shared" si="13"/>
        <v>#VALUE!</v>
      </c>
      <c r="X84" s="25"/>
      <c r="Y84" s="25"/>
      <c r="Z84" s="25"/>
      <c r="AA84" s="26" t="e">
        <f t="shared" si="11"/>
        <v>#VALUE!</v>
      </c>
      <c r="AB84" s="27" t="e">
        <f t="shared" si="14"/>
        <v>#VALUE!</v>
      </c>
      <c r="AC84" s="28" t="e">
        <f>SUMIF([2]DDPP!$O$6:$O$72,H84,[2]DDPP!$AJ$6:$AJ$72)</f>
        <v>#VALUE!</v>
      </c>
      <c r="AD84" s="28" t="e">
        <f>SUMIF([2]DDPP!$O$6:$O$72,H84,[2]DDPP!$AK$6:$AK$72)</f>
        <v>#VALUE!</v>
      </c>
      <c r="AE84" s="28" t="e">
        <f>SUMIF([2]DDPP!$O$6:$O$72,H84,[2]DDPP!$AL$6:$AL$72)</f>
        <v>#VALUE!</v>
      </c>
      <c r="AF84" s="28" t="e">
        <f>SUMIF([2]DDPP!$O$6:$O$72,H84,[2]DDPP!$AM$6:$AM$72)</f>
        <v>#VALUE!</v>
      </c>
      <c r="AG84" s="28" t="e">
        <f>SUMIF([2]DDPP!$O$6:$O$72,H84,[2]DDPP!$AN$6:$AN$72)</f>
        <v>#VALUE!</v>
      </c>
      <c r="AH84" s="28" t="e">
        <f>SUMIF([2]DDPP!$O$6:$O$72,H84,[2]DDPP!$AO$6:$AO$72)</f>
        <v>#VALUE!</v>
      </c>
      <c r="AI84" s="28" t="e">
        <f>SUMIF([2]DDPP!$O$6:$O$72,H84,[2]DDPP!$AP$6:$AP$72)</f>
        <v>#VALUE!</v>
      </c>
      <c r="AJ84" s="28" t="e">
        <f>SUMIF([2]DDPP!$O$6:$O$72,H84,[2]DDPP!$AQ$6:$AQ$72)</f>
        <v>#VALUE!</v>
      </c>
      <c r="AK84" s="28" t="e">
        <f>SUMIF([2]DDPP!$O$6:$O$72,H84,[2]DDPP!$AR$6:$AR$72)</f>
        <v>#VALUE!</v>
      </c>
      <c r="AL84" s="28" t="e">
        <f>SUMIF([2]DDPP!$O$6:$O$72,H84,[2]DDPP!$AS$6:$AS$72)</f>
        <v>#VALUE!</v>
      </c>
      <c r="AM84" s="28" t="e">
        <f>SUMIF([2]DDPP!$O$6:$O$72,H84,[2]DDPP!$AT$6:$AT$72)</f>
        <v>#VALUE!</v>
      </c>
      <c r="AN84" s="28" t="e">
        <f>SUMIF([2]DDPP!$O$6:$O$72,H84,[2]DDPP!$AU$6:$AU$72)</f>
        <v>#VALUE!</v>
      </c>
      <c r="AO84" s="28" t="e">
        <f t="shared" si="9"/>
        <v>#VALUE!</v>
      </c>
      <c r="AP84" s="29" t="e">
        <f t="shared" si="12"/>
        <v>#VALUE!</v>
      </c>
      <c r="AQ84" s="28" t="e">
        <f>SUMIF([2]DDPP!$O$6:$O$72,H84,[2]DDPP!$AX$6:$AX$72)</f>
        <v>#VALUE!</v>
      </c>
      <c r="AR84" s="28" t="e">
        <f>SUMIF([2]DDPP!$O$6:$O$72,H84,[2]DDPP!$AZ$6:$AZ$72)</f>
        <v>#VALUE!</v>
      </c>
      <c r="AS84" s="28" t="e">
        <f>SUMIF([2]DDPP!$O$6:$O$72,H84,[2]DDPP!$BB$6:$BB$72)</f>
        <v>#VALUE!</v>
      </c>
    </row>
    <row r="85" spans="1:46" ht="31.5" customHeight="1" x14ac:dyDescent="0.25">
      <c r="A85" s="59">
        <v>311</v>
      </c>
      <c r="B85" s="60" t="s">
        <v>161</v>
      </c>
      <c r="C85" s="61">
        <v>81</v>
      </c>
      <c r="D85" s="59">
        <v>0</v>
      </c>
      <c r="E85" s="59">
        <v>0</v>
      </c>
      <c r="F85" s="59">
        <v>3</v>
      </c>
      <c r="G85" s="62" t="s">
        <v>80</v>
      </c>
      <c r="H85" s="62" t="s">
        <v>128</v>
      </c>
      <c r="I85" s="63" t="s">
        <v>129</v>
      </c>
      <c r="J85" s="62" t="s">
        <v>184</v>
      </c>
      <c r="K85" s="64"/>
      <c r="L85" s="64"/>
      <c r="M85" s="64" t="e">
        <f>SUMIF([2]DDPP!$O$6:$O$28,H85,[2]DDPP!$V$6:$V$28)</f>
        <v>#VALUE!</v>
      </c>
      <c r="N85" s="64"/>
      <c r="O85" s="64"/>
      <c r="P85" s="64"/>
      <c r="Q85" s="64"/>
      <c r="R85" s="64"/>
      <c r="S85" s="64"/>
      <c r="T85" s="64"/>
      <c r="U85" s="64"/>
      <c r="V85" s="64"/>
      <c r="W85" s="23" t="e">
        <f>SUM(K85:V85)</f>
        <v>#VALUE!</v>
      </c>
      <c r="X85" s="24"/>
      <c r="Y85" s="24"/>
      <c r="Z85" s="24"/>
      <c r="AA85" s="26" t="e">
        <f t="shared" si="11"/>
        <v>#VALUE!</v>
      </c>
      <c r="AB85" s="27" t="e">
        <f t="shared" si="14"/>
        <v>#VALUE!</v>
      </c>
      <c r="AC85" s="28" t="e">
        <f>SUMIF([2]DDPP!$O$6:$O$72,H85,[2]DDPP!$AJ$6:$AJ$72)</f>
        <v>#VALUE!</v>
      </c>
      <c r="AD85" s="28" t="e">
        <f>SUMIF([2]DDPP!$O$6:$O$72,H85,[2]DDPP!$AK$6:$AK$72)</f>
        <v>#VALUE!</v>
      </c>
      <c r="AE85" s="28" t="e">
        <f>SUMIF([2]DDPP!$O$6:$O$72,H85,[2]DDPP!$AL$6:$AL$72)</f>
        <v>#VALUE!</v>
      </c>
      <c r="AF85" s="28" t="e">
        <f>SUMIF([2]DDPP!$O$6:$O$72,H85,[2]DDPP!$AM$6:$AM$72)</f>
        <v>#VALUE!</v>
      </c>
      <c r="AG85" s="28" t="e">
        <f>SUMIF([2]DDPP!$O$6:$O$72,H85,[2]DDPP!$AN$6:$AN$72)</f>
        <v>#VALUE!</v>
      </c>
      <c r="AH85" s="28" t="e">
        <f>SUMIF([2]DDPP!$O$6:$O$72,H85,[2]DDPP!$AO$6:$AO$72)</f>
        <v>#VALUE!</v>
      </c>
      <c r="AI85" s="28" t="e">
        <f>SUMIF([2]DDPP!$O$6:$O$72,H85,[2]DDPP!$AP$6:$AP$72)</f>
        <v>#VALUE!</v>
      </c>
      <c r="AJ85" s="28" t="e">
        <f>SUMIF([2]DDPP!$O$6:$O$72,H85,[2]DDPP!$AQ$6:$AQ$72)</f>
        <v>#VALUE!</v>
      </c>
      <c r="AK85" s="28" t="e">
        <f>SUMIF([2]DDPP!$O$6:$O$72,H85,[2]DDPP!$AR$6:$AR$72)</f>
        <v>#VALUE!</v>
      </c>
      <c r="AL85" s="28" t="e">
        <f>SUMIF([2]DDPP!$O$6:$O$72,H85,[2]DDPP!$AS$6:$AS$72)</f>
        <v>#VALUE!</v>
      </c>
      <c r="AM85" s="28" t="e">
        <f>SUMIF([2]DDPP!$O$6:$O$72,H85,[2]DDPP!$AT$6:$AT$72)</f>
        <v>#VALUE!</v>
      </c>
      <c r="AN85" s="28" t="e">
        <f>SUMIF([2]DDPP!$O$6:$O$72,H85,[2]DDPP!$AU$6:$AU$72)</f>
        <v>#VALUE!</v>
      </c>
      <c r="AO85" s="28" t="e">
        <f t="shared" si="9"/>
        <v>#VALUE!</v>
      </c>
      <c r="AP85" s="29" t="e">
        <f t="shared" si="12"/>
        <v>#VALUE!</v>
      </c>
      <c r="AQ85" s="28" t="e">
        <f>SUMIF([2]DDPP!$O$6:$O$72,H85,[2]DDPP!$AX$6:$AX$72)</f>
        <v>#VALUE!</v>
      </c>
      <c r="AR85" s="28" t="e">
        <f>SUMIF([2]DDPP!$O$6:$O$72,H85,[2]DDPP!$AZ$6:$AZ$72)</f>
        <v>#VALUE!</v>
      </c>
      <c r="AS85" s="28" t="e">
        <f>SUMIF([2]DDPP!$O$6:$O$72,H85,[2]DDPP!$BB$6:$BB$72)</f>
        <v>#VALUE!</v>
      </c>
    </row>
    <row r="86" spans="1:46" ht="31.5" customHeight="1" x14ac:dyDescent="0.25">
      <c r="A86" s="59">
        <v>311</v>
      </c>
      <c r="B86" s="60" t="s">
        <v>161</v>
      </c>
      <c r="C86" s="61">
        <v>81</v>
      </c>
      <c r="D86" s="59">
        <v>0</v>
      </c>
      <c r="E86" s="59">
        <v>0</v>
      </c>
      <c r="F86" s="59">
        <v>3</v>
      </c>
      <c r="G86" s="62" t="s">
        <v>80</v>
      </c>
      <c r="H86" s="62" t="s">
        <v>132</v>
      </c>
      <c r="I86" s="63" t="s">
        <v>133</v>
      </c>
      <c r="J86" s="62" t="s">
        <v>184</v>
      </c>
      <c r="K86" s="64"/>
      <c r="L86" s="64"/>
      <c r="M86" s="64" t="e">
        <f>SUMIF([2]DDPP!$O$6:$O$28,H86,[2]DDPP!$V$6:$V$28)</f>
        <v>#VALUE!</v>
      </c>
      <c r="N86" s="64"/>
      <c r="O86" s="64"/>
      <c r="P86" s="64"/>
      <c r="Q86" s="64"/>
      <c r="R86" s="64"/>
      <c r="S86" s="64"/>
      <c r="T86" s="64"/>
      <c r="U86" s="64"/>
      <c r="V86" s="64"/>
      <c r="W86" s="23" t="e">
        <f t="shared" si="13"/>
        <v>#VALUE!</v>
      </c>
      <c r="X86" s="24"/>
      <c r="Y86" s="24"/>
      <c r="Z86" s="24"/>
      <c r="AA86" s="26" t="e">
        <f t="shared" si="11"/>
        <v>#VALUE!</v>
      </c>
      <c r="AB86" s="27" t="e">
        <f t="shared" si="14"/>
        <v>#VALUE!</v>
      </c>
      <c r="AC86" s="28" t="e">
        <f>SUMIF([2]DDPP!$O$6:$O$72,H86,[2]DDPP!$AJ$6:$AJ$72)</f>
        <v>#VALUE!</v>
      </c>
      <c r="AD86" s="28" t="e">
        <f>SUMIF([2]DDPP!$O$6:$O$72,H86,[2]DDPP!$AK$6:$AK$72)</f>
        <v>#VALUE!</v>
      </c>
      <c r="AE86" s="28" t="e">
        <f>SUMIF([2]DDPP!$O$6:$O$72,H86,[2]DDPP!$AL$6:$AL$72)</f>
        <v>#VALUE!</v>
      </c>
      <c r="AF86" s="28" t="e">
        <f>SUMIF([2]DDPP!$O$6:$O$72,H86,[2]DDPP!$AM$6:$AM$72)</f>
        <v>#VALUE!</v>
      </c>
      <c r="AG86" s="28" t="e">
        <f>SUMIF([2]DDPP!$O$6:$O$72,H86,[2]DDPP!$AN$6:$AN$72)</f>
        <v>#VALUE!</v>
      </c>
      <c r="AH86" s="28" t="e">
        <f>SUMIF([2]DDPP!$O$6:$O$72,H86,[2]DDPP!$AO$6:$AO$72)</f>
        <v>#VALUE!</v>
      </c>
      <c r="AI86" s="28" t="e">
        <f>SUMIF([2]DDPP!$O$6:$O$72,H86,[2]DDPP!$AP$6:$AP$72)</f>
        <v>#VALUE!</v>
      </c>
      <c r="AJ86" s="28" t="e">
        <f>SUMIF([2]DDPP!$O$6:$O$72,H86,[2]DDPP!$AQ$6:$AQ$72)</f>
        <v>#VALUE!</v>
      </c>
      <c r="AK86" s="28" t="e">
        <f>SUMIF([2]DDPP!$O$6:$O$72,H86,[2]DDPP!$AR$6:$AR$72)</f>
        <v>#VALUE!</v>
      </c>
      <c r="AL86" s="28" t="e">
        <f>SUMIF([2]DDPP!$O$6:$O$72,H86,[2]DDPP!$AS$6:$AS$72)</f>
        <v>#VALUE!</v>
      </c>
      <c r="AM86" s="28" t="e">
        <f>SUMIF([2]DDPP!$O$6:$O$72,H86,[2]DDPP!$AT$6:$AT$72)</f>
        <v>#VALUE!</v>
      </c>
      <c r="AN86" s="28" t="e">
        <f>SUMIF([2]DDPP!$O$6:$O$72,H86,[2]DDPP!$AU$6:$AU$72)</f>
        <v>#VALUE!</v>
      </c>
      <c r="AO86" s="28" t="e">
        <f t="shared" si="9"/>
        <v>#VALUE!</v>
      </c>
      <c r="AP86" s="29" t="e">
        <f t="shared" si="12"/>
        <v>#VALUE!</v>
      </c>
      <c r="AQ86" s="28" t="e">
        <f>SUMIF([2]DDPP!$O$6:$O$72,H86,[2]DDPP!$AX$6:$AX$72)</f>
        <v>#VALUE!</v>
      </c>
      <c r="AR86" s="28" t="e">
        <f>SUMIF([2]DDPP!$O$6:$O$72,H86,[2]DDPP!$AZ$6:$AZ$72)</f>
        <v>#VALUE!</v>
      </c>
      <c r="AS86" s="28" t="e">
        <f>SUMIF([2]DDPP!$O$6:$O$72,H86,[2]DDPP!$BB$6:$BB$72)</f>
        <v>#VALUE!</v>
      </c>
    </row>
    <row r="87" spans="1:46" ht="31.5" customHeight="1" x14ac:dyDescent="0.25">
      <c r="A87" s="59">
        <v>311</v>
      </c>
      <c r="B87" s="60" t="s">
        <v>161</v>
      </c>
      <c r="C87" s="61">
        <v>81</v>
      </c>
      <c r="D87" s="59">
        <v>0</v>
      </c>
      <c r="E87" s="59">
        <v>0</v>
      </c>
      <c r="F87" s="59">
        <v>3</v>
      </c>
      <c r="G87" s="62" t="s">
        <v>80</v>
      </c>
      <c r="H87" s="62" t="s">
        <v>136</v>
      </c>
      <c r="I87" s="63" t="s">
        <v>189</v>
      </c>
      <c r="J87" s="62" t="s">
        <v>184</v>
      </c>
      <c r="K87" s="64"/>
      <c r="L87" s="64"/>
      <c r="M87" s="64" t="e">
        <f>SUMIF([2]DDPP!$O$6:$O$28,H87,[2]DDPP!$V$6:$V$28)</f>
        <v>#VALUE!</v>
      </c>
      <c r="N87" s="64"/>
      <c r="O87" s="64"/>
      <c r="P87" s="64"/>
      <c r="Q87" s="64"/>
      <c r="R87" s="64"/>
      <c r="S87" s="64"/>
      <c r="T87" s="64"/>
      <c r="U87" s="64"/>
      <c r="V87" s="64"/>
      <c r="W87" s="23" t="e">
        <f t="shared" si="13"/>
        <v>#VALUE!</v>
      </c>
      <c r="X87" s="24"/>
      <c r="Y87" s="24"/>
      <c r="Z87" s="24"/>
      <c r="AA87" s="26" t="e">
        <f t="shared" si="11"/>
        <v>#VALUE!</v>
      </c>
      <c r="AB87" s="27" t="e">
        <f t="shared" si="14"/>
        <v>#VALUE!</v>
      </c>
      <c r="AC87" s="28" t="e">
        <f>SUMIF([2]DDPP!$O$6:$O$72,H87,[2]DDPP!$AJ$6:$AJ$72)</f>
        <v>#VALUE!</v>
      </c>
      <c r="AD87" s="28" t="e">
        <f>SUMIF([2]DDPP!$O$6:$O$72,H87,[2]DDPP!$AK$6:$AK$72)</f>
        <v>#VALUE!</v>
      </c>
      <c r="AE87" s="28" t="e">
        <f>SUMIF([2]DDPP!$O$6:$O$72,H87,[2]DDPP!$AL$6:$AL$72)</f>
        <v>#VALUE!</v>
      </c>
      <c r="AF87" s="28" t="e">
        <f>SUMIF([2]DDPP!$O$6:$O$72,H87,[2]DDPP!$AM$6:$AM$72)</f>
        <v>#VALUE!</v>
      </c>
      <c r="AG87" s="28" t="e">
        <f>SUMIF([2]DDPP!$O$6:$O$72,H87,[2]DDPP!$AN$6:$AN$72)</f>
        <v>#VALUE!</v>
      </c>
      <c r="AH87" s="28" t="e">
        <f>SUMIF([2]DDPP!$O$6:$O$72,H87,[2]DDPP!$AO$6:$AO$72)</f>
        <v>#VALUE!</v>
      </c>
      <c r="AI87" s="28" t="e">
        <f>SUMIF([2]DDPP!$O$6:$O$72,H87,[2]DDPP!$AP$6:$AP$72)</f>
        <v>#VALUE!</v>
      </c>
      <c r="AJ87" s="28" t="e">
        <f>SUMIF([2]DDPP!$O$6:$O$72,H87,[2]DDPP!$AQ$6:$AQ$72)</f>
        <v>#VALUE!</v>
      </c>
      <c r="AK87" s="28" t="e">
        <f>SUMIF([2]DDPP!$O$6:$O$72,H87,[2]DDPP!$AR$6:$AR$72)</f>
        <v>#VALUE!</v>
      </c>
      <c r="AL87" s="28" t="e">
        <f>SUMIF([2]DDPP!$O$6:$O$72,H87,[2]DDPP!$AS$6:$AS$72)</f>
        <v>#VALUE!</v>
      </c>
      <c r="AM87" s="28" t="e">
        <f>SUMIF([2]DDPP!$O$6:$O$72,H87,[2]DDPP!$AT$6:$AT$72)</f>
        <v>#VALUE!</v>
      </c>
      <c r="AN87" s="28" t="e">
        <f>SUMIF([2]DDPP!$O$6:$O$72,H87,[2]DDPP!$AU$6:$AU$72)</f>
        <v>#VALUE!</v>
      </c>
      <c r="AO87" s="28" t="e">
        <f t="shared" si="9"/>
        <v>#VALUE!</v>
      </c>
      <c r="AP87" s="29" t="e">
        <f t="shared" si="12"/>
        <v>#VALUE!</v>
      </c>
      <c r="AQ87" s="28" t="e">
        <f>SUMIF([2]DDPP!$O$6:$O$72,H87,[2]DDPP!$AX$6:$AX$72)</f>
        <v>#VALUE!</v>
      </c>
      <c r="AR87" s="28" t="e">
        <f>SUMIF([2]DDPP!$O$6:$O$72,H87,[2]DDPP!$AZ$6:$AZ$72)</f>
        <v>#VALUE!</v>
      </c>
      <c r="AS87" s="28" t="e">
        <f>SUMIF([2]DDPP!$O$6:$O$72,H87,[2]DDPP!$BB$6:$BB$72)</f>
        <v>#VALUE!</v>
      </c>
    </row>
    <row r="88" spans="1:46" ht="31.5" customHeight="1" x14ac:dyDescent="0.25">
      <c r="A88" s="59">
        <v>311</v>
      </c>
      <c r="B88" s="60" t="s">
        <v>161</v>
      </c>
      <c r="C88" s="61">
        <v>81</v>
      </c>
      <c r="D88" s="59">
        <v>0</v>
      </c>
      <c r="E88" s="59">
        <v>0</v>
      </c>
      <c r="F88" s="59">
        <v>3</v>
      </c>
      <c r="G88" s="62" t="s">
        <v>80</v>
      </c>
      <c r="H88" s="62" t="s">
        <v>190</v>
      </c>
      <c r="I88" s="63" t="s">
        <v>191</v>
      </c>
      <c r="J88" s="62" t="s">
        <v>184</v>
      </c>
      <c r="K88" s="64"/>
      <c r="L88" s="64"/>
      <c r="M88" s="64" t="e">
        <f>SUMIF([2]DDPP!$O$6:$O$28,H88,[2]DDPP!$V$6:$V$28)</f>
        <v>#VALUE!</v>
      </c>
      <c r="N88" s="64"/>
      <c r="O88" s="64"/>
      <c r="P88" s="64"/>
      <c r="Q88" s="64"/>
      <c r="R88" s="64"/>
      <c r="S88" s="64"/>
      <c r="T88" s="64"/>
      <c r="U88" s="64"/>
      <c r="V88" s="64"/>
      <c r="W88" s="23" t="e">
        <f t="shared" si="13"/>
        <v>#VALUE!</v>
      </c>
      <c r="X88" s="24"/>
      <c r="Y88" s="24"/>
      <c r="Z88" s="24"/>
      <c r="AA88" s="26" t="e">
        <f t="shared" si="11"/>
        <v>#VALUE!</v>
      </c>
      <c r="AB88" s="27" t="e">
        <f t="shared" si="14"/>
        <v>#VALUE!</v>
      </c>
      <c r="AC88" s="28" t="e">
        <f>SUMIF([2]DDPP!$O$6:$O$72,H88,[2]DDPP!$AJ$6:$AJ$72)</f>
        <v>#VALUE!</v>
      </c>
      <c r="AD88" s="28" t="e">
        <f>SUMIF([2]DDPP!$O$6:$O$72,H88,[2]DDPP!$AK$6:$AK$72)</f>
        <v>#VALUE!</v>
      </c>
      <c r="AE88" s="28" t="e">
        <f>SUMIF([2]DDPP!$O$6:$O$72,H88,[2]DDPP!$AL$6:$AL$72)</f>
        <v>#VALUE!</v>
      </c>
      <c r="AF88" s="28" t="e">
        <f>SUMIF([2]DDPP!$O$6:$O$72,H88,[2]DDPP!$AM$6:$AM$72)</f>
        <v>#VALUE!</v>
      </c>
      <c r="AG88" s="28" t="e">
        <f>SUMIF([2]DDPP!$O$6:$O$72,H88,[2]DDPP!$AN$6:$AN$72)</f>
        <v>#VALUE!</v>
      </c>
      <c r="AH88" s="28" t="e">
        <f>SUMIF([2]DDPP!$O$6:$O$72,H88,[2]DDPP!$AO$6:$AO$72)</f>
        <v>#VALUE!</v>
      </c>
      <c r="AI88" s="28" t="e">
        <f>SUMIF([2]DDPP!$O$6:$O$72,H88,[2]DDPP!$AP$6:$AP$72)</f>
        <v>#VALUE!</v>
      </c>
      <c r="AJ88" s="28" t="e">
        <f>SUMIF([2]DDPP!$O$6:$O$72,H88,[2]DDPP!$AQ$6:$AQ$72)</f>
        <v>#VALUE!</v>
      </c>
      <c r="AK88" s="28" t="e">
        <f>SUMIF([2]DDPP!$O$6:$O$72,H88,[2]DDPP!$AR$6:$AR$72)</f>
        <v>#VALUE!</v>
      </c>
      <c r="AL88" s="28" t="e">
        <f>SUMIF([2]DDPP!$O$6:$O$72,H88,[2]DDPP!$AS$6:$AS$72)</f>
        <v>#VALUE!</v>
      </c>
      <c r="AM88" s="28" t="e">
        <f>SUMIF([2]DDPP!$O$6:$O$72,H88,[2]DDPP!$AT$6:$AT$72)</f>
        <v>#VALUE!</v>
      </c>
      <c r="AN88" s="28" t="e">
        <f>SUMIF([2]DDPP!$O$6:$O$72,H88,[2]DDPP!$AU$6:$AU$72)</f>
        <v>#VALUE!</v>
      </c>
      <c r="AO88" s="28" t="e">
        <f t="shared" si="9"/>
        <v>#VALUE!</v>
      </c>
      <c r="AP88" s="29" t="e">
        <f t="shared" si="12"/>
        <v>#VALUE!</v>
      </c>
      <c r="AQ88" s="28" t="e">
        <f>SUMIF([2]DDPP!$O$6:$O$72,H88,[2]DDPP!$AX$6:$AX$72)</f>
        <v>#VALUE!</v>
      </c>
      <c r="AR88" s="28" t="e">
        <f>SUMIF([2]DDPP!$O$6:$O$72,H88,[2]DDPP!$AZ$6:$AZ$72)</f>
        <v>#VALUE!</v>
      </c>
      <c r="AS88" s="28" t="e">
        <f>SUMIF([2]DDPP!$O$6:$O$72,H88,[2]DDPP!$BB$6:$BB$72)</f>
        <v>#VALUE!</v>
      </c>
    </row>
    <row r="89" spans="1:46" ht="31.5" customHeight="1" x14ac:dyDescent="0.25">
      <c r="A89" s="59">
        <v>311</v>
      </c>
      <c r="B89" s="60" t="s">
        <v>161</v>
      </c>
      <c r="C89" s="61">
        <v>81</v>
      </c>
      <c r="D89" s="59">
        <v>0</v>
      </c>
      <c r="E89" s="59">
        <v>0</v>
      </c>
      <c r="F89" s="59">
        <v>3</v>
      </c>
      <c r="G89" s="62" t="s">
        <v>80</v>
      </c>
      <c r="H89" s="62" t="s">
        <v>138</v>
      </c>
      <c r="I89" s="63" t="s">
        <v>139</v>
      </c>
      <c r="J89" s="62" t="s">
        <v>184</v>
      </c>
      <c r="K89" s="64"/>
      <c r="L89" s="64"/>
      <c r="M89" s="64" t="e">
        <f>SUMIF([2]DDPP!$O$6:$O$28,H89,[2]DDPP!$V$6:$V$28)</f>
        <v>#VALUE!</v>
      </c>
      <c r="N89" s="64"/>
      <c r="O89" s="64"/>
      <c r="P89" s="64"/>
      <c r="Q89" s="64"/>
      <c r="R89" s="64"/>
      <c r="S89" s="64"/>
      <c r="T89" s="64"/>
      <c r="U89" s="64"/>
      <c r="V89" s="64"/>
      <c r="W89" s="23" t="e">
        <f t="shared" si="13"/>
        <v>#VALUE!</v>
      </c>
      <c r="X89" s="24"/>
      <c r="Y89" s="24"/>
      <c r="Z89" s="24"/>
      <c r="AA89" s="26" t="e">
        <f t="shared" si="11"/>
        <v>#VALUE!</v>
      </c>
      <c r="AB89" s="27" t="e">
        <f t="shared" si="14"/>
        <v>#VALUE!</v>
      </c>
      <c r="AC89" s="28" t="e">
        <f>SUMIF([2]DDPP!$O$6:$O$72,H89,[2]DDPP!$AJ$6:$AJ$72)</f>
        <v>#VALUE!</v>
      </c>
      <c r="AD89" s="28" t="e">
        <f>SUMIF([2]DDPP!$O$6:$O$72,H89,[2]DDPP!$AK$6:$AK$72)</f>
        <v>#VALUE!</v>
      </c>
      <c r="AE89" s="28" t="e">
        <f>SUMIF([2]DDPP!$O$6:$O$72,H89,[2]DDPP!$AL$6:$AL$72)</f>
        <v>#VALUE!</v>
      </c>
      <c r="AF89" s="28" t="e">
        <f>SUMIF([2]DDPP!$O$6:$O$72,H89,[2]DDPP!$AM$6:$AM$72)</f>
        <v>#VALUE!</v>
      </c>
      <c r="AG89" s="28" t="e">
        <f>SUMIF([2]DDPP!$O$6:$O$72,H89,[2]DDPP!$AN$6:$AN$72)</f>
        <v>#VALUE!</v>
      </c>
      <c r="AH89" s="28" t="e">
        <f>SUMIF([2]DDPP!$O$6:$O$72,H89,[2]DDPP!$AO$6:$AO$72)</f>
        <v>#VALUE!</v>
      </c>
      <c r="AI89" s="28" t="e">
        <f>SUMIF([2]DDPP!$O$6:$O$72,H89,[2]DDPP!$AP$6:$AP$72)</f>
        <v>#VALUE!</v>
      </c>
      <c r="AJ89" s="28" t="e">
        <f>SUMIF([2]DDPP!$O$6:$O$72,H89,[2]DDPP!$AQ$6:$AQ$72)</f>
        <v>#VALUE!</v>
      </c>
      <c r="AK89" s="28" t="e">
        <f>SUMIF([2]DDPP!$O$6:$O$72,H89,[2]DDPP!$AR$6:$AR$72)</f>
        <v>#VALUE!</v>
      </c>
      <c r="AL89" s="28" t="e">
        <f>SUMIF([2]DDPP!$O$6:$O$72,H89,[2]DDPP!$AS$6:$AS$72)</f>
        <v>#VALUE!</v>
      </c>
      <c r="AM89" s="28" t="e">
        <f>SUMIF([2]DDPP!$O$6:$O$72,H89,[2]DDPP!$AT$6:$AT$72)</f>
        <v>#VALUE!</v>
      </c>
      <c r="AN89" s="28" t="e">
        <f>SUMIF([2]DDPP!$O$6:$O$72,H89,[2]DDPP!$AU$6:$AU$72)</f>
        <v>#VALUE!</v>
      </c>
      <c r="AO89" s="28" t="e">
        <f t="shared" si="9"/>
        <v>#VALUE!</v>
      </c>
      <c r="AP89" s="29" t="e">
        <f t="shared" si="12"/>
        <v>#VALUE!</v>
      </c>
      <c r="AQ89" s="28" t="e">
        <f>SUMIF([2]DDPP!$O$6:$O$72,H89,[2]DDPP!$AX$6:$AX$72)</f>
        <v>#VALUE!</v>
      </c>
      <c r="AR89" s="28" t="e">
        <f>SUMIF([2]DDPP!$O$6:$O$72,H89,[2]DDPP!$AZ$6:$AZ$72)</f>
        <v>#VALUE!</v>
      </c>
      <c r="AS89" s="28" t="e">
        <f>SUMIF([2]DDPP!$O$6:$O$72,H89,[2]DDPP!$BB$6:$BB$72)</f>
        <v>#VALUE!</v>
      </c>
    </row>
    <row r="90" spans="1:46" ht="31.5" customHeight="1" x14ac:dyDescent="0.25">
      <c r="A90" s="59">
        <v>311</v>
      </c>
      <c r="B90" s="60" t="s">
        <v>161</v>
      </c>
      <c r="C90" s="61">
        <v>81</v>
      </c>
      <c r="D90" s="59">
        <v>0</v>
      </c>
      <c r="E90" s="59">
        <v>0</v>
      </c>
      <c r="F90" s="59">
        <v>3</v>
      </c>
      <c r="G90" s="62" t="s">
        <v>142</v>
      </c>
      <c r="H90" s="62" t="s">
        <v>143</v>
      </c>
      <c r="I90" s="63" t="s">
        <v>144</v>
      </c>
      <c r="J90" s="62" t="s">
        <v>184</v>
      </c>
      <c r="K90" s="65"/>
      <c r="L90" s="65"/>
      <c r="M90" s="65" t="e">
        <f>SUMIF([2]DDPP!$O$6:$O$28,H90,[2]DDPP!$V$6:$V$28)</f>
        <v>#VALUE!</v>
      </c>
      <c r="N90" s="65"/>
      <c r="O90" s="65"/>
      <c r="P90" s="65"/>
      <c r="Q90" s="65"/>
      <c r="R90" s="65"/>
      <c r="S90" s="65"/>
      <c r="T90" s="65"/>
      <c r="U90" s="65"/>
      <c r="V90" s="65"/>
      <c r="W90" s="66" t="e">
        <f t="shared" si="13"/>
        <v>#VALUE!</v>
      </c>
      <c r="X90" s="24"/>
      <c r="Y90" s="24"/>
      <c r="Z90" s="24"/>
      <c r="AA90" s="26" t="e">
        <f t="shared" si="11"/>
        <v>#VALUE!</v>
      </c>
      <c r="AB90" s="27" t="e">
        <f t="shared" si="14"/>
        <v>#VALUE!</v>
      </c>
      <c r="AC90" s="28" t="e">
        <f>SUMIF([2]DDPP!$O$6:$O$72,H90,[2]DDPP!$AJ$6:$AJ$72)</f>
        <v>#VALUE!</v>
      </c>
      <c r="AD90" s="28" t="e">
        <f>SUMIF([2]DDPP!$O$6:$O$72,H90,[2]DDPP!$AK$6:$AK$72)</f>
        <v>#VALUE!</v>
      </c>
      <c r="AE90" s="28" t="e">
        <f>SUMIF([2]DDPP!$O$6:$O$72,H90,[2]DDPP!$AL$6:$AL$72)</f>
        <v>#VALUE!</v>
      </c>
      <c r="AF90" s="28" t="e">
        <f>SUMIF([2]DDPP!$O$6:$O$72,H90,[2]DDPP!$AM$6:$AM$72)</f>
        <v>#VALUE!</v>
      </c>
      <c r="AG90" s="28" t="e">
        <f>SUMIF([2]DDPP!$O$6:$O$72,H90,[2]DDPP!$AN$6:$AN$72)</f>
        <v>#VALUE!</v>
      </c>
      <c r="AH90" s="28" t="e">
        <f>SUMIF([2]DDPP!$O$6:$O$72,H90,[2]DDPP!$AO$6:$AO$72)</f>
        <v>#VALUE!</v>
      </c>
      <c r="AI90" s="28" t="e">
        <f>SUMIF([2]DDPP!$O$6:$O$72,H90,[2]DDPP!$AP$6:$AP$72)</f>
        <v>#VALUE!</v>
      </c>
      <c r="AJ90" s="28" t="e">
        <f>SUMIF([2]DDPP!$O$6:$O$72,H90,[2]DDPP!$AQ$6:$AQ$72)</f>
        <v>#VALUE!</v>
      </c>
      <c r="AK90" s="28" t="e">
        <f>SUMIF([2]DDPP!$O$6:$O$72,H90,[2]DDPP!$AR$6:$AR$72)</f>
        <v>#VALUE!</v>
      </c>
      <c r="AL90" s="28" t="e">
        <f>SUMIF([2]DDPP!$O$6:$O$72,H90,[2]DDPP!$AS$6:$AS$72)</f>
        <v>#VALUE!</v>
      </c>
      <c r="AM90" s="28" t="e">
        <f>SUMIF([2]DDPP!$O$6:$O$72,H90,[2]DDPP!$AT$6:$AT$72)</f>
        <v>#VALUE!</v>
      </c>
      <c r="AN90" s="28" t="e">
        <f>SUMIF([2]DDPP!$O$6:$O$72,H90,[2]DDPP!$AU$6:$AU$72)</f>
        <v>#VALUE!</v>
      </c>
      <c r="AO90" s="28" t="e">
        <f t="shared" si="9"/>
        <v>#VALUE!</v>
      </c>
      <c r="AP90" s="29" t="e">
        <f t="shared" si="12"/>
        <v>#VALUE!</v>
      </c>
      <c r="AQ90" s="28" t="e">
        <f>SUMIF([2]DDPP!$O$6:$O$72,H90,[2]DDPP!$AX$6:$AX$72)</f>
        <v>#VALUE!</v>
      </c>
      <c r="AR90" s="28" t="e">
        <f>SUMIF([2]DDPP!$O$6:$O$72,H90,[2]DDPP!$AZ$6:$AZ$72)</f>
        <v>#VALUE!</v>
      </c>
      <c r="AS90" s="28" t="e">
        <f>SUMIF([2]DDPP!$O$6:$O$72,H90,[2]DDPP!$BB$6:$BB$72)</f>
        <v>#VALUE!</v>
      </c>
    </row>
    <row r="91" spans="1:46" ht="33.75" x14ac:dyDescent="0.25">
      <c r="A91" s="67">
        <v>311</v>
      </c>
      <c r="B91" s="68" t="s">
        <v>161</v>
      </c>
      <c r="C91" s="69">
        <v>81</v>
      </c>
      <c r="D91" s="67">
        <v>0</v>
      </c>
      <c r="E91" s="67">
        <v>0</v>
      </c>
      <c r="F91" s="67">
        <v>4</v>
      </c>
      <c r="G91" s="70" t="s">
        <v>80</v>
      </c>
      <c r="H91" s="70" t="s">
        <v>94</v>
      </c>
      <c r="I91" s="71" t="s">
        <v>172</v>
      </c>
      <c r="J91" s="70" t="s">
        <v>192</v>
      </c>
      <c r="K91" s="65"/>
      <c r="L91" s="65"/>
      <c r="M91" s="65"/>
      <c r="N91" s="65" t="e">
        <f>SUMIF([2]DEV!O11:O12,H91,[2]DEV!V11:V12)</f>
        <v>#VALUE!</v>
      </c>
      <c r="O91" s="65"/>
      <c r="P91" s="65"/>
      <c r="Q91" s="65"/>
      <c r="R91" s="65"/>
      <c r="S91" s="65"/>
      <c r="T91" s="65"/>
      <c r="U91" s="65"/>
      <c r="V91" s="65"/>
      <c r="W91" s="23" t="e">
        <f t="shared" si="13"/>
        <v>#VALUE!</v>
      </c>
      <c r="X91" s="25"/>
      <c r="Y91" s="25"/>
      <c r="Z91" s="25"/>
      <c r="AA91" s="26" t="e">
        <f t="shared" si="11"/>
        <v>#VALUE!</v>
      </c>
      <c r="AB91" s="27" t="e">
        <f t="shared" si="14"/>
        <v>#VALUE!</v>
      </c>
      <c r="AC91" s="28" t="e">
        <f>SUMIF([2]DEV!$O$6:$O$41,H91,[2]DEV!$AJ$6:$AJ$41)</f>
        <v>#VALUE!</v>
      </c>
      <c r="AD91" s="28" t="e">
        <f>SUMIF([2]DEV!$O$6:$O$41,H91,[2]DEV!$AK$6:$AK$41)</f>
        <v>#VALUE!</v>
      </c>
      <c r="AE91" s="28" t="e">
        <f>SUMIF([2]DEV!$O$6:$O$41,H91,[2]DEV!$AL$6:$AL$41)</f>
        <v>#VALUE!</v>
      </c>
      <c r="AF91" s="28" t="e">
        <f>SUMIF([2]DEV!$O$6:$O$41,H91,[2]DEV!$AM$6:$AM$41)</f>
        <v>#VALUE!</v>
      </c>
      <c r="AG91" s="28" t="e">
        <f>SUMIF([2]DEV!$O$6:$O$41,H91,[2]DEV!$AN$6:$AN$41)</f>
        <v>#VALUE!</v>
      </c>
      <c r="AH91" s="28" t="e">
        <f>SUMIF([2]DEV!$O$6:$O$41,H91,[2]DEV!$AO$6:$AO$41)</f>
        <v>#VALUE!</v>
      </c>
      <c r="AI91" s="28" t="e">
        <f>SUMIF([2]DEV!$O$6:$O$41,H91,[2]DEV!$AP$6:$AP$41)</f>
        <v>#VALUE!</v>
      </c>
      <c r="AJ91" s="28" t="e">
        <f>SUMIF([2]DEV!$O$6:$O$41,H91,[2]DEV!$AQ$6:$AQ$41)</f>
        <v>#VALUE!</v>
      </c>
      <c r="AK91" s="28" t="e">
        <f>SUMIF([2]DEV!$O$6:$O$41,H91,[2]DEV!$AR$6:$AR$41)</f>
        <v>#VALUE!</v>
      </c>
      <c r="AL91" s="28" t="e">
        <f>SUMIF([2]DEV!$O$6:$O$41,H91,[2]DEV!$AS$6:$AS$41)</f>
        <v>#VALUE!</v>
      </c>
      <c r="AM91" s="28" t="e">
        <f>SUMIF([2]DEV!$O$6:$O$41,H91,[2]DEV!$AT$6:$AT$41)</f>
        <v>#VALUE!</v>
      </c>
      <c r="AN91" s="28" t="e">
        <f>SUMIF([2]DEV!$O$6:$O$41,H91,[2]DEV!$AU$6:$AU$41)</f>
        <v>#VALUE!</v>
      </c>
      <c r="AO91" s="28" t="e">
        <f t="shared" si="9"/>
        <v>#VALUE!</v>
      </c>
      <c r="AP91" s="29" t="e">
        <f t="shared" si="12"/>
        <v>#VALUE!</v>
      </c>
      <c r="AQ91" s="28" t="e">
        <f>SUMIF([2]DEV!$O$6:$O$41,H91,[2]DEV!$AX$6:$AX$41)</f>
        <v>#VALUE!</v>
      </c>
      <c r="AR91" s="28" t="e">
        <f>SUMIF([2]DEV!$O$6:$O$41,H91,[2]DEV!$AZ$6:$AZ$41)</f>
        <v>#VALUE!</v>
      </c>
      <c r="AS91" s="28" t="e">
        <f>SUMIF([2]DEV!$O$6:$O$41,H91,[2]DEV!$BB$6:$BB$41)</f>
        <v>#VALUE!</v>
      </c>
    </row>
    <row r="92" spans="1:46" ht="35.25" customHeight="1" x14ac:dyDescent="0.25">
      <c r="A92" s="72">
        <v>311</v>
      </c>
      <c r="B92" s="73" t="s">
        <v>161</v>
      </c>
      <c r="C92" s="74">
        <v>81</v>
      </c>
      <c r="D92" s="72">
        <v>0</v>
      </c>
      <c r="E92" s="72">
        <v>0</v>
      </c>
      <c r="F92" s="72">
        <v>5</v>
      </c>
      <c r="G92" s="75" t="s">
        <v>80</v>
      </c>
      <c r="H92" s="76" t="s">
        <v>94</v>
      </c>
      <c r="I92" s="77" t="s">
        <v>172</v>
      </c>
      <c r="J92" s="76" t="s">
        <v>193</v>
      </c>
      <c r="K92" s="78"/>
      <c r="L92" s="78"/>
      <c r="M92" s="78"/>
      <c r="N92" s="78"/>
      <c r="O92" s="78" t="e">
        <f>SUMIF([2]DCP!$O$3:$O$28,H92,[2]DCP!$V$3:$V$28)</f>
        <v>#VALUE!</v>
      </c>
      <c r="P92" s="78"/>
      <c r="Q92" s="78"/>
      <c r="R92" s="78"/>
      <c r="S92" s="78"/>
      <c r="T92" s="78"/>
      <c r="U92" s="78"/>
      <c r="V92" s="78"/>
      <c r="W92" s="23" t="e">
        <f t="shared" si="13"/>
        <v>#VALUE!</v>
      </c>
      <c r="X92" s="25"/>
      <c r="Y92" s="25"/>
      <c r="Z92" s="25"/>
      <c r="AA92" s="26" t="e">
        <f t="shared" si="11"/>
        <v>#VALUE!</v>
      </c>
      <c r="AB92" s="27" t="e">
        <f t="shared" si="14"/>
        <v>#VALUE!</v>
      </c>
      <c r="AC92" s="28" t="e">
        <f>SUMIF([2]DCP!$O$6:$O$72,H92,[2]DCP!$AJ$6:$AJ$72)</f>
        <v>#VALUE!</v>
      </c>
      <c r="AD92" s="28" t="e">
        <f>SUMIF([2]DCP!$O$6:$O$72,H92,[2]DCP!$AK$6:$AK$72)</f>
        <v>#VALUE!</v>
      </c>
      <c r="AE92" s="28" t="e">
        <f>SUMIF([2]DCP!$O$6:$O$72,H92,[2]DCP!$AL$6:$AL$72)</f>
        <v>#VALUE!</v>
      </c>
      <c r="AF92" s="28" t="e">
        <f>SUMIF([2]DCP!$O$6:$O$72,H92,[2]DCP!$AM$6:$AM$72)</f>
        <v>#VALUE!</v>
      </c>
      <c r="AG92" s="28" t="e">
        <f>SUMIF([2]DCP!$O$6:$O$72,H92,[2]DCP!$AN$6:$AN$72)</f>
        <v>#VALUE!</v>
      </c>
      <c r="AH92" s="28" t="e">
        <f>SUMIF([2]DCP!$O$6:$O$72,H92,[2]DCP!$AO$6:$AO$72)</f>
        <v>#VALUE!</v>
      </c>
      <c r="AI92" s="28" t="e">
        <f>SUMIF([2]DCP!$O$6:$O$72,H92,[2]DCP!$AP$6:$AP$72)</f>
        <v>#VALUE!</v>
      </c>
      <c r="AJ92" s="28" t="e">
        <f>SUMIF([2]DCP!$O$6:$O$72,H92,[2]DCP!$AQ$6:$AQ$72)</f>
        <v>#VALUE!</v>
      </c>
      <c r="AK92" s="28" t="e">
        <f>SUMIF([2]DCP!$O$6:$O$72,H92,[2]DCP!$AR$6:$AR$72)</f>
        <v>#VALUE!</v>
      </c>
      <c r="AL92" s="28" t="e">
        <f>SUMIF([2]DCP!$O$6:$O$72,H92,[2]DCP!$AS$6:$AS$72)</f>
        <v>#VALUE!</v>
      </c>
      <c r="AM92" s="28" t="e">
        <f>SUMIF([2]DCP!$O$6:$O$72,H92,[2]DCP!$AT$6:$AT$72)</f>
        <v>#VALUE!</v>
      </c>
      <c r="AN92" s="28" t="e">
        <f>SUMIF([2]DCP!$O$6:$O$72,H92,[2]DCP!$AU$6:$AU$72)</f>
        <v>#VALUE!</v>
      </c>
      <c r="AO92" s="28" t="e">
        <f t="shared" si="9"/>
        <v>#VALUE!</v>
      </c>
      <c r="AP92" s="29" t="e">
        <f t="shared" si="12"/>
        <v>#VALUE!</v>
      </c>
      <c r="AQ92" s="28" t="e">
        <f>SUMIF([2]DCP!$O$6:$O$72,H92,[2]DCP!$AX$6:$AX$72)</f>
        <v>#VALUE!</v>
      </c>
      <c r="AR92" s="28" t="e">
        <f>SUMIF([2]DCP!$O$6:$O$72,H92,[2]DCP!$AZ$6:$AZ$72)</f>
        <v>#VALUE!</v>
      </c>
      <c r="AS92" s="28" t="e">
        <f>SUMIF([2]DCP!$O$6:$O$72,H92,[2]DCP!$BB$6:$BB$72)</f>
        <v>#VALUE!</v>
      </c>
    </row>
    <row r="93" spans="1:46" ht="22.5" customHeight="1" x14ac:dyDescent="0.25">
      <c r="A93" s="72">
        <v>311</v>
      </c>
      <c r="B93" s="73" t="s">
        <v>161</v>
      </c>
      <c r="C93" s="74">
        <v>81</v>
      </c>
      <c r="D93" s="72">
        <v>0</v>
      </c>
      <c r="E93" s="72">
        <v>0</v>
      </c>
      <c r="F93" s="72">
        <v>5</v>
      </c>
      <c r="G93" s="75" t="s">
        <v>80</v>
      </c>
      <c r="H93" s="76" t="s">
        <v>179</v>
      </c>
      <c r="I93" s="77" t="s">
        <v>180</v>
      </c>
      <c r="J93" s="76" t="s">
        <v>193</v>
      </c>
      <c r="K93" s="78"/>
      <c r="L93" s="78"/>
      <c r="M93" s="78"/>
      <c r="N93" s="78"/>
      <c r="O93" s="78" t="e">
        <f>SUMIF([2]DCP!$O$3:$O$28,H93,[2]DCP!$V$3:$V$28)</f>
        <v>#VALUE!</v>
      </c>
      <c r="P93" s="78"/>
      <c r="Q93" s="78"/>
      <c r="R93" s="78"/>
      <c r="S93" s="78"/>
      <c r="T93" s="78"/>
      <c r="U93" s="78"/>
      <c r="V93" s="78"/>
      <c r="W93" s="23" t="e">
        <f t="shared" si="13"/>
        <v>#VALUE!</v>
      </c>
      <c r="X93" s="25"/>
      <c r="Y93" s="25"/>
      <c r="Z93" s="25"/>
      <c r="AA93" s="26" t="e">
        <f t="shared" si="11"/>
        <v>#VALUE!</v>
      </c>
      <c r="AB93" s="27" t="e">
        <f t="shared" si="14"/>
        <v>#VALUE!</v>
      </c>
      <c r="AC93" s="28" t="e">
        <f>SUMIF([2]DCP!$O$6:$O$72,H93,[2]DCP!$AJ$6:$AJ$72)</f>
        <v>#VALUE!</v>
      </c>
      <c r="AD93" s="28" t="e">
        <f>SUMIF([2]DCP!$O$6:$O$72,H93,[2]DCP!$AK$6:$AK$72)</f>
        <v>#VALUE!</v>
      </c>
      <c r="AE93" s="28" t="e">
        <f>SUMIF([2]DCP!$O$6:$O$72,H93,[2]DCP!$AL$6:$AL$72)</f>
        <v>#VALUE!</v>
      </c>
      <c r="AF93" s="28" t="e">
        <f>SUMIF([2]DCP!$O$6:$O$72,H93,[2]DCP!$AM$6:$AM$72)</f>
        <v>#VALUE!</v>
      </c>
      <c r="AG93" s="28" t="e">
        <f>SUMIF([2]DCP!$O$6:$O$72,H93,[2]DCP!$AN$6:$AN$72)</f>
        <v>#VALUE!</v>
      </c>
      <c r="AH93" s="28" t="e">
        <f>SUMIF([2]DCP!$O$6:$O$72,H93,[2]DCP!$AO$6:$AO$72)</f>
        <v>#VALUE!</v>
      </c>
      <c r="AI93" s="28" t="e">
        <f>SUMIF([2]DCP!$O$6:$O$72,H93,[2]DCP!$AP$6:$AP$72)</f>
        <v>#VALUE!</v>
      </c>
      <c r="AJ93" s="28" t="e">
        <f>SUMIF([2]DCP!$O$6:$O$72,H93,[2]DCP!$AQ$6:$AQ$72)</f>
        <v>#VALUE!</v>
      </c>
      <c r="AK93" s="28" t="e">
        <f>SUMIF([2]DCP!$O$6:$O$72,H93,[2]DCP!$AR$6:$AR$72)</f>
        <v>#VALUE!</v>
      </c>
      <c r="AL93" s="28" t="e">
        <f>SUMIF([2]DCP!$O$6:$O$72,H93,[2]DCP!$AS$6:$AS$72)</f>
        <v>#VALUE!</v>
      </c>
      <c r="AM93" s="28" t="e">
        <f>SUMIF([2]DCP!$O$6:$O$72,H93,[2]DCP!$AT$6:$AT$72)</f>
        <v>#VALUE!</v>
      </c>
      <c r="AN93" s="28" t="e">
        <f>SUMIF([2]DCP!$O$6:$O$72,H93,[2]DCP!$AU$6:$AU$72)</f>
        <v>#VALUE!</v>
      </c>
      <c r="AO93" s="28" t="e">
        <f t="shared" si="9"/>
        <v>#VALUE!</v>
      </c>
      <c r="AP93" s="29" t="e">
        <f t="shared" si="12"/>
        <v>#VALUE!</v>
      </c>
      <c r="AQ93" s="28" t="e">
        <f>SUMIF([2]DCP!$O$6:$O$72,H93,[2]DCP!$AX$6:$AX$72)</f>
        <v>#VALUE!</v>
      </c>
      <c r="AR93" s="28" t="e">
        <f>SUMIF([2]DCP!$O$6:$O$72,H93,[2]DCP!$AZ$6:$AZ$72)</f>
        <v>#VALUE!</v>
      </c>
      <c r="AS93" s="28" t="e">
        <f>SUMIF([2]DCP!$O$6:$O$72,H93,[2]DCP!$BB$6:$BB$72)</f>
        <v>#VALUE!</v>
      </c>
    </row>
    <row r="94" spans="1:46" ht="22.5" customHeight="1" x14ac:dyDescent="0.2">
      <c r="A94" s="72">
        <v>311</v>
      </c>
      <c r="B94" s="73" t="s">
        <v>161</v>
      </c>
      <c r="C94" s="74">
        <v>81</v>
      </c>
      <c r="D94" s="72">
        <v>0</v>
      </c>
      <c r="E94" s="72">
        <v>0</v>
      </c>
      <c r="F94" s="72">
        <v>5</v>
      </c>
      <c r="G94" s="75" t="s">
        <v>80</v>
      </c>
      <c r="H94" s="76" t="s">
        <v>190</v>
      </c>
      <c r="I94" s="77" t="s">
        <v>191</v>
      </c>
      <c r="J94" s="76" t="s">
        <v>193</v>
      </c>
      <c r="K94" s="78"/>
      <c r="L94" s="78"/>
      <c r="M94" s="78"/>
      <c r="N94" s="78"/>
      <c r="O94" s="78" t="e">
        <f>SUMIF([2]DCP!$O$3:$O$28,H94,[2]DCP!$V$3:$V$28)</f>
        <v>#VALUE!</v>
      </c>
      <c r="P94" s="78"/>
      <c r="Q94" s="78"/>
      <c r="R94" s="78"/>
      <c r="S94" s="78"/>
      <c r="T94" s="78"/>
      <c r="U94" s="78"/>
      <c r="V94" s="78"/>
      <c r="W94" s="23" t="e">
        <f t="shared" si="13"/>
        <v>#VALUE!</v>
      </c>
      <c r="X94" s="25"/>
      <c r="Y94" s="25"/>
      <c r="Z94" s="25"/>
      <c r="AA94" s="26" t="e">
        <f t="shared" si="11"/>
        <v>#VALUE!</v>
      </c>
      <c r="AB94" s="27" t="e">
        <f t="shared" si="14"/>
        <v>#VALUE!</v>
      </c>
      <c r="AC94" s="28" t="e">
        <f>SUMIF([2]DCP!$O$6:$O$72,H94,[2]DCP!$AJ$6:$AJ$72)</f>
        <v>#VALUE!</v>
      </c>
      <c r="AD94" s="28" t="e">
        <f>SUMIF([2]DCP!$O$6:$O$72,H94,[2]DCP!$AK$6:$AK$72)</f>
        <v>#VALUE!</v>
      </c>
      <c r="AE94" s="28" t="e">
        <f>SUMIF([2]DCP!$O$6:$O$72,H94,[2]DCP!$AL$6:$AL$72)</f>
        <v>#VALUE!</v>
      </c>
      <c r="AF94" s="28" t="e">
        <f>SUMIF([2]DCP!$O$6:$O$72,H94,[2]DCP!$AM$6:$AM$72)</f>
        <v>#VALUE!</v>
      </c>
      <c r="AG94" s="28" t="e">
        <f>SUMIF([2]DCP!$O$6:$O$72,H94,[2]DCP!$AN$6:$AN$72)</f>
        <v>#VALUE!</v>
      </c>
      <c r="AH94" s="28" t="e">
        <f>SUMIF([2]DCP!$O$6:$O$72,H94,[2]DCP!$AO$6:$AO$72)</f>
        <v>#VALUE!</v>
      </c>
      <c r="AI94" s="28" t="e">
        <f>SUMIF([2]DCP!$O$6:$O$72,H94,[2]DCP!$AP$6:$AP$72)</f>
        <v>#VALUE!</v>
      </c>
      <c r="AJ94" s="28" t="e">
        <f>SUMIF([2]DCP!$O$6:$O$72,H94,[2]DCP!$AQ$6:$AQ$72)</f>
        <v>#VALUE!</v>
      </c>
      <c r="AK94" s="28" t="e">
        <f>SUMIF([2]DCP!$O$6:$O$72,H94,[2]DCP!$AR$6:$AR$72)</f>
        <v>#VALUE!</v>
      </c>
      <c r="AL94" s="28" t="e">
        <f>SUMIF([2]DCP!$O$6:$O$72,H94,[2]DCP!$AS$6:$AS$72)</f>
        <v>#VALUE!</v>
      </c>
      <c r="AM94" s="28" t="e">
        <f>SUMIF([2]DCP!$O$6:$O$72,H94,[2]DCP!$AT$6:$AT$72)</f>
        <v>#VALUE!</v>
      </c>
      <c r="AN94" s="28" t="e">
        <f>SUMIF([2]DCP!$O$6:$O$72,H94,[2]DCP!$AU$6:$AU$72)</f>
        <v>#VALUE!</v>
      </c>
      <c r="AO94" s="28" t="e">
        <f t="shared" si="9"/>
        <v>#VALUE!</v>
      </c>
      <c r="AP94" s="29" t="e">
        <f t="shared" si="12"/>
        <v>#VALUE!</v>
      </c>
      <c r="AQ94" s="28" t="e">
        <f>SUMIF([2]DCP!$O$6:$O$72,H94,[2]DCP!$AX$6:$AX$72)</f>
        <v>#VALUE!</v>
      </c>
      <c r="AR94" s="28" t="e">
        <f>SUMIF([2]DCP!$O$6:$O$72,H94,[2]DCP!$AZ$6:$AZ$72)</f>
        <v>#VALUE!</v>
      </c>
      <c r="AS94" s="28" t="e">
        <f>SUMIF([2]DCP!$O$6:$O$72,H94,[2]DCP!$BB$6:$BB$72)</f>
        <v>#VALUE!</v>
      </c>
      <c r="AT94" s="79"/>
    </row>
    <row r="95" spans="1:46" ht="31.5" customHeight="1" x14ac:dyDescent="0.25">
      <c r="A95" s="72">
        <v>311</v>
      </c>
      <c r="B95" s="73" t="s">
        <v>161</v>
      </c>
      <c r="C95" s="74">
        <v>81</v>
      </c>
      <c r="D95" s="72">
        <v>0</v>
      </c>
      <c r="E95" s="72">
        <v>0</v>
      </c>
      <c r="F95" s="72">
        <v>5</v>
      </c>
      <c r="G95" s="75" t="s">
        <v>142</v>
      </c>
      <c r="H95" s="76" t="s">
        <v>143</v>
      </c>
      <c r="I95" s="77" t="s">
        <v>144</v>
      </c>
      <c r="J95" s="76" t="s">
        <v>193</v>
      </c>
      <c r="K95" s="78"/>
      <c r="L95" s="78"/>
      <c r="M95" s="78"/>
      <c r="N95" s="78"/>
      <c r="O95" s="78" t="e">
        <f>SUMIF([2]DCP!$O$3:$O$28,H95,[2]DCP!$V$3:$V$28)</f>
        <v>#VALUE!</v>
      </c>
      <c r="P95" s="78"/>
      <c r="Q95" s="78"/>
      <c r="R95" s="78"/>
      <c r="S95" s="78"/>
      <c r="T95" s="78"/>
      <c r="U95" s="78"/>
      <c r="V95" s="78"/>
      <c r="W95" s="66" t="e">
        <f t="shared" si="13"/>
        <v>#VALUE!</v>
      </c>
      <c r="X95" s="25"/>
      <c r="Y95" s="25"/>
      <c r="Z95" s="25"/>
      <c r="AA95" s="26" t="e">
        <f t="shared" si="11"/>
        <v>#VALUE!</v>
      </c>
      <c r="AB95" s="27" t="e">
        <f t="shared" si="14"/>
        <v>#VALUE!</v>
      </c>
      <c r="AC95" s="28" t="e">
        <f>SUMIF([2]DCP!$O$6:$O$72,H95,[2]DCP!$AJ$6:$AJ$72)</f>
        <v>#VALUE!</v>
      </c>
      <c r="AD95" s="28" t="e">
        <f>SUMIF([2]DCP!$O$6:$O$72,H95,[2]DCP!$AK$6:$AK$72)</f>
        <v>#VALUE!</v>
      </c>
      <c r="AE95" s="28" t="e">
        <f>SUMIF([2]DCP!$O$6:$O$72,H95,[2]DCP!$AL$6:$AL$72)</f>
        <v>#VALUE!</v>
      </c>
      <c r="AF95" s="28" t="e">
        <f>SUMIF([2]DCP!$O$6:$O$72,H95,[2]DCP!$AM$6:$AM$72)</f>
        <v>#VALUE!</v>
      </c>
      <c r="AG95" s="28" t="e">
        <f>SUMIF([2]DCP!$O$6:$O$72,H95,[2]DCP!$AN$6:$AN$72)</f>
        <v>#VALUE!</v>
      </c>
      <c r="AH95" s="28" t="e">
        <f>SUMIF([2]DCP!$O$6:$O$72,H95,[2]DCP!$AO$6:$AO$72)</f>
        <v>#VALUE!</v>
      </c>
      <c r="AI95" s="28" t="e">
        <f>SUMIF([2]DCP!$O$6:$O$72,H95,[2]DCP!$AP$6:$AP$72)</f>
        <v>#VALUE!</v>
      </c>
      <c r="AJ95" s="28" t="e">
        <f>SUMIF([2]DCP!$O$6:$O$72,H95,[2]DCP!$AQ$6:$AQ$72)</f>
        <v>#VALUE!</v>
      </c>
      <c r="AK95" s="28" t="e">
        <f>SUMIF([2]DCP!$O$6:$O$72,H95,[2]DCP!$AR$6:$AR$72)</f>
        <v>#VALUE!</v>
      </c>
      <c r="AL95" s="28" t="e">
        <f>SUMIF([2]DCP!$O$6:$O$72,H95,[2]DCP!$AS$6:$AS$72)</f>
        <v>#VALUE!</v>
      </c>
      <c r="AM95" s="28" t="e">
        <f>SUMIF([2]DCP!$O$6:$O$72,H95,[2]DCP!$AT$6:$AT$72)</f>
        <v>#VALUE!</v>
      </c>
      <c r="AN95" s="28" t="e">
        <f>SUMIF([2]DCP!$O$6:$O$72,H95,[2]DCP!$AU$6:$AU$72)</f>
        <v>#VALUE!</v>
      </c>
      <c r="AO95" s="28" t="e">
        <f t="shared" si="9"/>
        <v>#VALUE!</v>
      </c>
      <c r="AP95" s="29" t="e">
        <f t="shared" si="12"/>
        <v>#VALUE!</v>
      </c>
      <c r="AQ95" s="28" t="e">
        <f>SUMIF([2]DCP!$O$6:$O$72,H95,[2]DCP!$AX$6:$AX$72)</f>
        <v>#VALUE!</v>
      </c>
      <c r="AR95" s="28" t="e">
        <f>SUMIF([2]DCP!$O$6:$O$72,H95,[2]DCP!$AZ$6:$AZ$72)</f>
        <v>#VALUE!</v>
      </c>
      <c r="AS95" s="28" t="e">
        <f>SUMIF([2]DCP!$O$6:$O$72,H95,[2]DCP!$BB$6:$BB$72)</f>
        <v>#VALUE!</v>
      </c>
    </row>
    <row r="96" spans="1:46" x14ac:dyDescent="0.25">
      <c r="A96" s="80"/>
      <c r="B96" s="81"/>
      <c r="C96" s="81"/>
      <c r="D96" s="81"/>
      <c r="E96" s="81"/>
      <c r="F96" s="81"/>
      <c r="G96" s="12"/>
      <c r="H96" s="82"/>
      <c r="I96" s="83" t="s">
        <v>194</v>
      </c>
      <c r="J96" s="11"/>
      <c r="K96" s="84" t="e">
        <f t="shared" ref="K96:AA96" si="15">SUM(K11:K95)</f>
        <v>#VALUE!</v>
      </c>
      <c r="L96" s="84" t="e">
        <f t="shared" si="15"/>
        <v>#VALUE!</v>
      </c>
      <c r="M96" s="84" t="e">
        <f t="shared" si="15"/>
        <v>#VALUE!</v>
      </c>
      <c r="N96" s="84" t="e">
        <f t="shared" si="15"/>
        <v>#VALUE!</v>
      </c>
      <c r="O96" s="84" t="e">
        <f t="shared" si="15"/>
        <v>#VALUE!</v>
      </c>
      <c r="P96" s="84" t="e">
        <f t="shared" si="15"/>
        <v>#VALUE!</v>
      </c>
      <c r="Q96" s="84">
        <f t="shared" si="15"/>
        <v>0</v>
      </c>
      <c r="R96" s="84" t="e">
        <f t="shared" si="15"/>
        <v>#VALUE!</v>
      </c>
      <c r="S96" s="84" t="e">
        <f t="shared" si="15"/>
        <v>#VALUE!</v>
      </c>
      <c r="T96" s="84" t="e">
        <f t="shared" si="15"/>
        <v>#VALUE!</v>
      </c>
      <c r="U96" s="84" t="e">
        <f t="shared" si="15"/>
        <v>#VALUE!</v>
      </c>
      <c r="V96" s="84" t="e">
        <f t="shared" si="15"/>
        <v>#VALUE!</v>
      </c>
      <c r="W96" s="23" t="e">
        <f t="shared" si="15"/>
        <v>#VALUE!</v>
      </c>
      <c r="X96" s="84">
        <f t="shared" si="15"/>
        <v>0</v>
      </c>
      <c r="Y96" s="84">
        <f t="shared" si="15"/>
        <v>0</v>
      </c>
      <c r="Z96" s="84">
        <f t="shared" si="15"/>
        <v>0</v>
      </c>
      <c r="AA96" s="23" t="e">
        <f t="shared" si="15"/>
        <v>#VALUE!</v>
      </c>
      <c r="AB96" s="85" t="e">
        <f t="shared" si="14"/>
        <v>#VALUE!</v>
      </c>
      <c r="AC96" s="86" t="e">
        <f t="shared" ref="AC96:AS96" si="16">SUM(AC11:AC95)</f>
        <v>#VALUE!</v>
      </c>
      <c r="AD96" s="86" t="e">
        <f t="shared" si="16"/>
        <v>#VALUE!</v>
      </c>
      <c r="AE96" s="86" t="e">
        <f t="shared" si="16"/>
        <v>#VALUE!</v>
      </c>
      <c r="AF96" s="86" t="e">
        <f t="shared" si="16"/>
        <v>#VALUE!</v>
      </c>
      <c r="AG96" s="86" t="e">
        <f t="shared" si="16"/>
        <v>#VALUE!</v>
      </c>
      <c r="AH96" s="86" t="e">
        <f t="shared" si="16"/>
        <v>#VALUE!</v>
      </c>
      <c r="AI96" s="86" t="e">
        <f t="shared" si="16"/>
        <v>#VALUE!</v>
      </c>
      <c r="AJ96" s="86" t="e">
        <f t="shared" si="16"/>
        <v>#VALUE!</v>
      </c>
      <c r="AK96" s="86" t="e">
        <f t="shared" si="16"/>
        <v>#VALUE!</v>
      </c>
      <c r="AL96" s="86" t="e">
        <f t="shared" si="16"/>
        <v>#VALUE!</v>
      </c>
      <c r="AM96" s="86" t="e">
        <f t="shared" si="16"/>
        <v>#VALUE!</v>
      </c>
      <c r="AN96" s="86" t="e">
        <f t="shared" si="16"/>
        <v>#VALUE!</v>
      </c>
      <c r="AO96" s="86" t="e">
        <f t="shared" si="16"/>
        <v>#VALUE!</v>
      </c>
      <c r="AP96" s="87" t="e">
        <f t="shared" si="16"/>
        <v>#VALUE!</v>
      </c>
      <c r="AQ96" s="86" t="e">
        <f t="shared" si="16"/>
        <v>#VALUE!</v>
      </c>
      <c r="AR96" s="88" t="e">
        <f t="shared" si="16"/>
        <v>#VALUE!</v>
      </c>
      <c r="AS96" s="88" t="e">
        <f t="shared" si="16"/>
        <v>#VALUE!</v>
      </c>
    </row>
    <row r="97" spans="1:41" x14ac:dyDescent="0.25">
      <c r="G97" s="89"/>
      <c r="H97" s="90"/>
      <c r="I97" s="91"/>
      <c r="J97" s="92"/>
      <c r="K97" s="89"/>
      <c r="L97" s="89"/>
      <c r="M97" s="89"/>
      <c r="N97" s="89"/>
      <c r="O97" s="89"/>
      <c r="P97" s="89"/>
      <c r="Q97" s="89"/>
      <c r="R97" s="89"/>
      <c r="S97" s="89"/>
      <c r="T97" s="89"/>
      <c r="U97" s="91"/>
      <c r="V97" s="93"/>
      <c r="W97" s="93">
        <v>7304395</v>
      </c>
      <c r="X97" s="94"/>
      <c r="Y97" s="94"/>
      <c r="Z97" s="94"/>
    </row>
    <row r="98" spans="1:41" ht="11.25" customHeight="1" x14ac:dyDescent="0.25">
      <c r="A98" s="3" t="s">
        <v>195</v>
      </c>
      <c r="AO98" s="95">
        <v>7304395</v>
      </c>
    </row>
    <row r="99" spans="1:41" ht="11.25" customHeight="1" x14ac:dyDescent="0.25">
      <c r="A99" s="3" t="s">
        <v>196</v>
      </c>
    </row>
    <row r="100" spans="1:41" x14ac:dyDescent="0.25">
      <c r="I100" s="100" t="s">
        <v>197</v>
      </c>
      <c r="K100" s="8">
        <f>+[2]DES!AX17</f>
        <v>0</v>
      </c>
      <c r="L100" s="8">
        <f>+[2]DDP!AX16</f>
        <v>47152</v>
      </c>
      <c r="M100" s="8">
        <f>+[2]DDPP!AX29</f>
        <v>0</v>
      </c>
      <c r="N100" s="8">
        <f>+[2]DEV!AX13</f>
        <v>0</v>
      </c>
      <c r="O100" s="8">
        <f>+[2]DCP!AX29</f>
        <v>0</v>
      </c>
      <c r="P100" s="8">
        <f>+[2]DP!AX41</f>
        <v>0</v>
      </c>
      <c r="Q100" s="8">
        <f>+[2]DF!AX39</f>
        <v>0</v>
      </c>
      <c r="R100" s="8">
        <f>+[2]DJ!AX13</f>
        <v>0</v>
      </c>
      <c r="S100" s="8">
        <f>+[2]DATH!AX35</f>
        <v>0</v>
      </c>
      <c r="T100" s="8">
        <f>+[2]DA!AX50</f>
        <v>0</v>
      </c>
      <c r="U100" s="8">
        <f>+[2]CCSS!AX14</f>
        <v>0</v>
      </c>
      <c r="V100" s="8">
        <f>+[2]DTICS!AX29</f>
        <v>0</v>
      </c>
      <c r="W100" s="93">
        <f>SUM(K100:V100)</f>
        <v>47152</v>
      </c>
      <c r="AN100" s="95">
        <f>+W100</f>
        <v>47152</v>
      </c>
      <c r="AO100" s="95" t="e">
        <f>+AN100-AQ96</f>
        <v>#VALUE!</v>
      </c>
    </row>
    <row r="101" spans="1:41" x14ac:dyDescent="0.25">
      <c r="I101" s="100" t="s">
        <v>198</v>
      </c>
      <c r="K101" s="8">
        <f>+[2]DES!AZ17</f>
        <v>0</v>
      </c>
      <c r="L101" s="8">
        <f>+[2]DDP!AZ16</f>
        <v>47152</v>
      </c>
      <c r="M101" s="8">
        <f>+[2]DDPP!AZ29</f>
        <v>0</v>
      </c>
      <c r="N101" s="8">
        <f>+[2]DEV!AZ13</f>
        <v>0</v>
      </c>
      <c r="O101" s="8">
        <f>+[2]DCP!AZ29</f>
        <v>0</v>
      </c>
      <c r="P101" s="8">
        <f>+[2]DP!AZ41</f>
        <v>0</v>
      </c>
      <c r="Q101" s="8">
        <f>+[2]DF!AZ39</f>
        <v>0</v>
      </c>
      <c r="R101" s="8">
        <f>+[2]DJ!AZ13</f>
        <v>0</v>
      </c>
      <c r="S101" s="8">
        <f>+[2]DATH!AZ35</f>
        <v>0</v>
      </c>
      <c r="T101" s="8">
        <f>+[2]DA!AZ50</f>
        <v>0</v>
      </c>
      <c r="U101" s="8">
        <f>+[2]CCSS!AZ14</f>
        <v>0</v>
      </c>
      <c r="V101" s="8">
        <f>+[2]DTICS!AZ29</f>
        <v>0</v>
      </c>
      <c r="W101" s="93">
        <f>SUM(K101:V101)</f>
        <v>47152</v>
      </c>
      <c r="AN101" s="95">
        <f>+W101</f>
        <v>47152</v>
      </c>
      <c r="AO101" s="95" t="e">
        <f>+AN101-AR96</f>
        <v>#VALUE!</v>
      </c>
    </row>
    <row r="102" spans="1:41" x14ac:dyDescent="0.25">
      <c r="I102" s="100" t="s">
        <v>199</v>
      </c>
      <c r="K102" s="8">
        <f>+[2]DES!BB17</f>
        <v>0</v>
      </c>
      <c r="L102" s="8">
        <f>+[2]DDP!BB16</f>
        <v>47152</v>
      </c>
      <c r="M102" s="8">
        <f>+[2]DDPP!BB29</f>
        <v>0</v>
      </c>
      <c r="N102" s="8">
        <f>+[2]DEV!BB13</f>
        <v>0</v>
      </c>
      <c r="O102" s="8">
        <f>+[2]DCP!BB29</f>
        <v>0</v>
      </c>
      <c r="P102" s="8">
        <f>+[2]DP!BB41</f>
        <v>0</v>
      </c>
      <c r="Q102" s="8">
        <f>+[2]DF!BB39</f>
        <v>0</v>
      </c>
      <c r="R102" s="8">
        <f>+[2]DJ!BB13</f>
        <v>0</v>
      </c>
      <c r="S102" s="8">
        <f>+[2]DATH!BB35</f>
        <v>0</v>
      </c>
      <c r="T102" s="8">
        <f>+[2]DA!BB50</f>
        <v>0</v>
      </c>
      <c r="U102" s="8">
        <f>+[2]CCSS!BB14</f>
        <v>0</v>
      </c>
      <c r="V102" s="8">
        <f>+[2]DTICS!BB29</f>
        <v>0</v>
      </c>
      <c r="W102" s="93">
        <f>SUM(K102:V102)</f>
        <v>47152</v>
      </c>
      <c r="AN102" s="95">
        <f>+W102</f>
        <v>47152</v>
      </c>
      <c r="AO102" s="95" t="e">
        <f>+AN102-AS96</f>
        <v>#VALUE!</v>
      </c>
    </row>
    <row r="103" spans="1:41" hidden="1" x14ac:dyDescent="0.25"/>
  </sheetData>
  <mergeCells count="6">
    <mergeCell ref="A3:H7"/>
    <mergeCell ref="I3:U7"/>
    <mergeCell ref="V3:W4"/>
    <mergeCell ref="V5:W5"/>
    <mergeCell ref="V6:W6"/>
    <mergeCell ref="V7:W7"/>
  </mergeCells>
  <pageMargins left="0.31496062992125984" right="0" top="0.55118110236220474" bottom="0.55118110236220474" header="0.31496062992125984" footer="0.31496062992125984"/>
  <pageSetup paperSize="9" scale="65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ITEM Y DIRECCION GTO CORRIENTE</vt:lpstr>
      <vt:lpstr>'ITEM Y DIRECCION GTO CORRIENTE'!Títulos_a_imprimir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Rendicion de cuentas</dc:creator>
  <cp:lastModifiedBy>María Gabriela Mediavilla Bustamante</cp:lastModifiedBy>
  <dcterms:created xsi:type="dcterms:W3CDTF">2023-11-17T21:05:43Z</dcterms:created>
  <dcterms:modified xsi:type="dcterms:W3CDTF">2025-01-16T13:31:43Z</dcterms:modified>
</cp:coreProperties>
</file>